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Trimestral2020\"/>
    </mc:Choice>
  </mc:AlternateContent>
  <bookViews>
    <workbookView xWindow="0" yWindow="0" windowWidth="28800" windowHeight="12435" tabRatio="675"/>
  </bookViews>
  <sheets>
    <sheet name="1er Trim 2020" sheetId="91" r:id="rId1"/>
  </sheets>
  <calcPr calcId="152511"/>
</workbook>
</file>

<file path=xl/calcChain.xml><?xml version="1.0" encoding="utf-8"?>
<calcChain xmlns="http://schemas.openxmlformats.org/spreadsheetml/2006/main">
  <c r="M191" i="91" l="1"/>
  <c r="M192" i="91"/>
  <c r="M193" i="91"/>
  <c r="M194" i="91"/>
  <c r="M195" i="91"/>
  <c r="M196" i="91"/>
  <c r="M197" i="91"/>
  <c r="M198" i="91"/>
  <c r="M199" i="91"/>
  <c r="M200" i="91"/>
  <c r="M201" i="91"/>
  <c r="M202" i="91"/>
  <c r="M203" i="91"/>
  <c r="M204" i="91"/>
  <c r="M205" i="91"/>
  <c r="M206" i="91"/>
  <c r="M207" i="91"/>
  <c r="M208" i="91"/>
  <c r="M209" i="91"/>
  <c r="M190" i="91"/>
  <c r="M210" i="91" s="1"/>
  <c r="M162" i="91"/>
  <c r="M16" i="91" s="1"/>
  <c r="M166" i="91"/>
  <c r="M20" i="91" s="1"/>
  <c r="M170" i="91"/>
  <c r="M24" i="91" s="1"/>
  <c r="M174" i="91"/>
  <c r="M28" i="91" s="1"/>
  <c r="M178" i="91"/>
  <c r="M32" i="91" s="1"/>
  <c r="M73" i="91"/>
  <c r="M74" i="91"/>
  <c r="M75" i="91"/>
  <c r="M76" i="91"/>
  <c r="M77" i="91"/>
  <c r="M78" i="91"/>
  <c r="M79" i="91"/>
  <c r="M80" i="91"/>
  <c r="M81" i="91"/>
  <c r="M82" i="91"/>
  <c r="M83" i="91"/>
  <c r="M84" i="91"/>
  <c r="M85" i="91"/>
  <c r="M86" i="91"/>
  <c r="M87" i="91"/>
  <c r="M88" i="91"/>
  <c r="M89" i="91"/>
  <c r="M90" i="91"/>
  <c r="M91" i="91"/>
  <c r="M72" i="91"/>
  <c r="M92" i="91" s="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63" i="91" s="1"/>
  <c r="E150" i="91"/>
  <c r="D150" i="91"/>
  <c r="C150" i="91"/>
  <c r="F149" i="91"/>
  <c r="M179" i="91" s="1"/>
  <c r="M33" i="91" s="1"/>
  <c r="F148" i="91"/>
  <c r="F147" i="91"/>
  <c r="M177" i="91" s="1"/>
  <c r="M31" i="91" s="1"/>
  <c r="F146" i="91"/>
  <c r="M176" i="91" s="1"/>
  <c r="M30" i="91" s="1"/>
  <c r="F145" i="91"/>
  <c r="M175" i="91" s="1"/>
  <c r="M29" i="91" s="1"/>
  <c r="F144" i="91"/>
  <c r="F143" i="91"/>
  <c r="M173" i="91" s="1"/>
  <c r="M27" i="91" s="1"/>
  <c r="F142" i="91"/>
  <c r="M172" i="91" s="1"/>
  <c r="M26" i="91" s="1"/>
  <c r="F141" i="91"/>
  <c r="M171" i="91" s="1"/>
  <c r="M25" i="91" s="1"/>
  <c r="F140" i="91"/>
  <c r="F139" i="91"/>
  <c r="M169" i="91" s="1"/>
  <c r="M23" i="91" s="1"/>
  <c r="F138" i="91"/>
  <c r="M168" i="91" s="1"/>
  <c r="M22" i="91" s="1"/>
  <c r="F137" i="91"/>
  <c r="M167" i="91" s="1"/>
  <c r="M21" i="91" s="1"/>
  <c r="F136" i="91"/>
  <c r="F135" i="91"/>
  <c r="M165" i="91" s="1"/>
  <c r="M19" i="91" s="1"/>
  <c r="F134" i="91"/>
  <c r="M164" i="91" s="1"/>
  <c r="M18" i="91" s="1"/>
  <c r="F133" i="91"/>
  <c r="M163" i="91" s="1"/>
  <c r="M17" i="91" s="1"/>
  <c r="F132" i="91"/>
  <c r="F131" i="91"/>
  <c r="M161" i="91" s="1"/>
  <c r="M15" i="91" s="1"/>
  <c r="F130" i="91"/>
  <c r="M160" i="91" s="1"/>
  <c r="M180" i="91" l="1"/>
  <c r="M14" i="91"/>
  <c r="M34" i="91" s="1"/>
  <c r="F150" i="91"/>
  <c r="L210" i="91"/>
  <c r="K210" i="91"/>
  <c r="J210" i="91"/>
  <c r="I210" i="91"/>
  <c r="H210" i="91"/>
  <c r="G210" i="91"/>
  <c r="F210" i="91"/>
  <c r="E210" i="91"/>
  <c r="D210" i="91"/>
  <c r="C210" i="91"/>
  <c r="L179" i="91" l="1"/>
  <c r="L33" i="91" s="1"/>
  <c r="K179" i="91"/>
  <c r="K33" i="91" s="1"/>
  <c r="J179" i="91"/>
  <c r="J33" i="91" s="1"/>
  <c r="I179" i="91"/>
  <c r="I33" i="91" s="1"/>
  <c r="H179" i="91"/>
  <c r="H33" i="91" s="1"/>
  <c r="G179" i="91"/>
  <c r="G33" i="91" s="1"/>
  <c r="F179" i="91"/>
  <c r="F33" i="91" s="1"/>
  <c r="E179" i="91"/>
  <c r="E33" i="91" s="1"/>
  <c r="D179" i="91"/>
  <c r="D33" i="91" s="1"/>
  <c r="C179" i="91"/>
  <c r="L178" i="91"/>
  <c r="L32" i="91" s="1"/>
  <c r="K178" i="91"/>
  <c r="K32" i="91" s="1"/>
  <c r="J178" i="91"/>
  <c r="J32" i="91" s="1"/>
  <c r="I178" i="91"/>
  <c r="I32" i="91" s="1"/>
  <c r="H178" i="91"/>
  <c r="H32" i="91" s="1"/>
  <c r="G178" i="91"/>
  <c r="G32" i="91" s="1"/>
  <c r="F178" i="91"/>
  <c r="F32" i="91" s="1"/>
  <c r="E178" i="91"/>
  <c r="E32" i="91" s="1"/>
  <c r="D178" i="91"/>
  <c r="D32" i="91" s="1"/>
  <c r="C178" i="91"/>
  <c r="N178" i="91" s="1"/>
  <c r="L177" i="91"/>
  <c r="L31" i="91" s="1"/>
  <c r="K177" i="91"/>
  <c r="K31" i="91" s="1"/>
  <c r="J177" i="91"/>
  <c r="J31" i="91" s="1"/>
  <c r="I177" i="91"/>
  <c r="I31" i="91" s="1"/>
  <c r="H177" i="91"/>
  <c r="H31" i="91" s="1"/>
  <c r="G177" i="91"/>
  <c r="G31" i="91" s="1"/>
  <c r="F177" i="91"/>
  <c r="F31" i="91" s="1"/>
  <c r="E177" i="91"/>
  <c r="D177" i="91"/>
  <c r="D31" i="91" s="1"/>
  <c r="C177" i="91"/>
  <c r="L176" i="91"/>
  <c r="L30" i="91" s="1"/>
  <c r="K176" i="91"/>
  <c r="K30" i="91" s="1"/>
  <c r="J176" i="91"/>
  <c r="J30" i="91" s="1"/>
  <c r="I176" i="91"/>
  <c r="I30" i="91" s="1"/>
  <c r="H176" i="91"/>
  <c r="H30" i="91" s="1"/>
  <c r="G176" i="91"/>
  <c r="G30" i="91" s="1"/>
  <c r="F176" i="91"/>
  <c r="F30" i="91" s="1"/>
  <c r="E176" i="91"/>
  <c r="E30" i="91" s="1"/>
  <c r="D176" i="91"/>
  <c r="C176" i="91"/>
  <c r="L175" i="91"/>
  <c r="L29" i="91" s="1"/>
  <c r="K175" i="91"/>
  <c r="K29" i="91" s="1"/>
  <c r="J175" i="91"/>
  <c r="J29" i="91" s="1"/>
  <c r="I175" i="91"/>
  <c r="I29" i="91" s="1"/>
  <c r="H175" i="91"/>
  <c r="H29" i="91" s="1"/>
  <c r="G175" i="91"/>
  <c r="G29" i="91" s="1"/>
  <c r="F175" i="91"/>
  <c r="F29" i="91" s="1"/>
  <c r="E175" i="91"/>
  <c r="E29" i="91" s="1"/>
  <c r="D175" i="91"/>
  <c r="D29" i="91" s="1"/>
  <c r="C175" i="91"/>
  <c r="L174" i="91"/>
  <c r="L28" i="91" s="1"/>
  <c r="K174" i="91"/>
  <c r="K28" i="91" s="1"/>
  <c r="J174" i="91"/>
  <c r="J28" i="91" s="1"/>
  <c r="I174" i="91"/>
  <c r="I28" i="91" s="1"/>
  <c r="H174" i="91"/>
  <c r="H28" i="91" s="1"/>
  <c r="G174" i="91"/>
  <c r="G28" i="91" s="1"/>
  <c r="F174" i="91"/>
  <c r="F28" i="91" s="1"/>
  <c r="E174" i="91"/>
  <c r="E28" i="91" s="1"/>
  <c r="D174" i="91"/>
  <c r="D28" i="91" s="1"/>
  <c r="C174" i="91"/>
  <c r="N174" i="91" s="1"/>
  <c r="L173" i="91"/>
  <c r="L27" i="91" s="1"/>
  <c r="K173" i="91"/>
  <c r="K27" i="91" s="1"/>
  <c r="J173" i="91"/>
  <c r="J27" i="91" s="1"/>
  <c r="I173" i="91"/>
  <c r="I27" i="91" s="1"/>
  <c r="H173" i="91"/>
  <c r="H27" i="91" s="1"/>
  <c r="G173" i="91"/>
  <c r="G27" i="91" s="1"/>
  <c r="F173" i="91"/>
  <c r="F27" i="91" s="1"/>
  <c r="E173" i="91"/>
  <c r="D173" i="91"/>
  <c r="D27" i="91" s="1"/>
  <c r="C173" i="91"/>
  <c r="L172" i="91"/>
  <c r="L26" i="91" s="1"/>
  <c r="K172" i="91"/>
  <c r="K26" i="91" s="1"/>
  <c r="J172" i="91"/>
  <c r="J26" i="91" s="1"/>
  <c r="I172" i="91"/>
  <c r="I26" i="91" s="1"/>
  <c r="H172" i="91"/>
  <c r="H26" i="91" s="1"/>
  <c r="G172" i="91"/>
  <c r="G26" i="91" s="1"/>
  <c r="F172" i="91"/>
  <c r="F26" i="91" s="1"/>
  <c r="E172" i="91"/>
  <c r="E26" i="91" s="1"/>
  <c r="D172" i="91"/>
  <c r="C172" i="91"/>
  <c r="L171" i="91"/>
  <c r="L25" i="91" s="1"/>
  <c r="K171" i="91"/>
  <c r="K25" i="91" s="1"/>
  <c r="J171" i="91"/>
  <c r="J25" i="91" s="1"/>
  <c r="I171" i="91"/>
  <c r="I25" i="91" s="1"/>
  <c r="H171" i="91"/>
  <c r="H25" i="91" s="1"/>
  <c r="G171" i="91"/>
  <c r="G25" i="91" s="1"/>
  <c r="F171" i="91"/>
  <c r="F25" i="91" s="1"/>
  <c r="E171" i="91"/>
  <c r="E25" i="91" s="1"/>
  <c r="D171" i="91"/>
  <c r="D25" i="91" s="1"/>
  <c r="C171" i="91"/>
  <c r="L170" i="91"/>
  <c r="L24" i="91" s="1"/>
  <c r="K170" i="91"/>
  <c r="K24" i="91" s="1"/>
  <c r="J170" i="91"/>
  <c r="J24" i="91" s="1"/>
  <c r="I170" i="91"/>
  <c r="I24" i="91" s="1"/>
  <c r="H170" i="91"/>
  <c r="H24" i="91" s="1"/>
  <c r="G170" i="91"/>
  <c r="G24" i="91" s="1"/>
  <c r="F170" i="91"/>
  <c r="F24" i="91" s="1"/>
  <c r="E170" i="91"/>
  <c r="E24" i="91" s="1"/>
  <c r="D170" i="91"/>
  <c r="D24" i="91" s="1"/>
  <c r="C170" i="91"/>
  <c r="N170" i="91" s="1"/>
  <c r="L169" i="91"/>
  <c r="L23" i="91" s="1"/>
  <c r="K169" i="91"/>
  <c r="K23" i="91" s="1"/>
  <c r="J169" i="91"/>
  <c r="J23" i="91" s="1"/>
  <c r="I169" i="91"/>
  <c r="I23" i="91" s="1"/>
  <c r="H169" i="91"/>
  <c r="H23" i="91" s="1"/>
  <c r="G169" i="91"/>
  <c r="G23" i="91" s="1"/>
  <c r="F169" i="91"/>
  <c r="F23" i="91" s="1"/>
  <c r="E169" i="91"/>
  <c r="D169" i="91"/>
  <c r="D23" i="91" s="1"/>
  <c r="C169" i="91"/>
  <c r="L168" i="91"/>
  <c r="L22" i="91" s="1"/>
  <c r="K168" i="91"/>
  <c r="K22" i="91" s="1"/>
  <c r="J168" i="91"/>
  <c r="J22" i="91" s="1"/>
  <c r="I168" i="91"/>
  <c r="I22" i="91" s="1"/>
  <c r="H168" i="91"/>
  <c r="H22" i="91" s="1"/>
  <c r="G168" i="91"/>
  <c r="G22" i="91" s="1"/>
  <c r="F168" i="91"/>
  <c r="F22" i="91" s="1"/>
  <c r="E168" i="91"/>
  <c r="E22" i="91" s="1"/>
  <c r="D168" i="91"/>
  <c r="C168" i="91"/>
  <c r="L167" i="91"/>
  <c r="L21" i="91" s="1"/>
  <c r="K167" i="91"/>
  <c r="K21" i="91" s="1"/>
  <c r="J167" i="91"/>
  <c r="J21" i="91" s="1"/>
  <c r="I167" i="91"/>
  <c r="I21" i="91" s="1"/>
  <c r="H167" i="91"/>
  <c r="H21" i="91" s="1"/>
  <c r="G167" i="91"/>
  <c r="G21" i="91" s="1"/>
  <c r="F167" i="91"/>
  <c r="F21" i="91" s="1"/>
  <c r="E167" i="91"/>
  <c r="E21" i="91" s="1"/>
  <c r="D167" i="91"/>
  <c r="D21" i="91" s="1"/>
  <c r="C167" i="91"/>
  <c r="L166" i="91"/>
  <c r="L20" i="91" s="1"/>
  <c r="K166" i="91"/>
  <c r="K20" i="91" s="1"/>
  <c r="J166" i="91"/>
  <c r="J20" i="91" s="1"/>
  <c r="I166" i="91"/>
  <c r="I20" i="91" s="1"/>
  <c r="H166" i="91"/>
  <c r="H20" i="91" s="1"/>
  <c r="G166" i="91"/>
  <c r="G20" i="91" s="1"/>
  <c r="F166" i="91"/>
  <c r="F20" i="91" s="1"/>
  <c r="E166" i="91"/>
  <c r="E20" i="91" s="1"/>
  <c r="D166" i="91"/>
  <c r="D20" i="91" s="1"/>
  <c r="C166" i="91"/>
  <c r="N166" i="91" s="1"/>
  <c r="L165" i="91"/>
  <c r="L19" i="91" s="1"/>
  <c r="K165" i="91"/>
  <c r="K19" i="91" s="1"/>
  <c r="J165" i="91"/>
  <c r="J19" i="91" s="1"/>
  <c r="I165" i="91"/>
  <c r="I19" i="91" s="1"/>
  <c r="H165" i="91"/>
  <c r="H19" i="91" s="1"/>
  <c r="G165" i="91"/>
  <c r="G19" i="91" s="1"/>
  <c r="F165" i="91"/>
  <c r="F19" i="91" s="1"/>
  <c r="E165" i="91"/>
  <c r="D165" i="91"/>
  <c r="D19" i="91" s="1"/>
  <c r="C165" i="91"/>
  <c r="L164" i="91"/>
  <c r="L18" i="91" s="1"/>
  <c r="K164" i="91"/>
  <c r="K18" i="91" s="1"/>
  <c r="J164" i="91"/>
  <c r="J18" i="91" s="1"/>
  <c r="I164" i="91"/>
  <c r="I18" i="91" s="1"/>
  <c r="H164" i="91"/>
  <c r="H18" i="91" s="1"/>
  <c r="G164" i="91"/>
  <c r="G18" i="91" s="1"/>
  <c r="F164" i="91"/>
  <c r="F18" i="91" s="1"/>
  <c r="E164" i="91"/>
  <c r="E18" i="91" s="1"/>
  <c r="D164" i="91"/>
  <c r="C164" i="91"/>
  <c r="L163" i="91"/>
  <c r="L17" i="91" s="1"/>
  <c r="K163" i="91"/>
  <c r="K17" i="91" s="1"/>
  <c r="J163" i="91"/>
  <c r="J17" i="91" s="1"/>
  <c r="I163" i="91"/>
  <c r="I17" i="91" s="1"/>
  <c r="H163" i="91"/>
  <c r="H17" i="91" s="1"/>
  <c r="G163" i="91"/>
  <c r="G17" i="91" s="1"/>
  <c r="F163" i="91"/>
  <c r="F17" i="91" s="1"/>
  <c r="E163" i="91"/>
  <c r="E17" i="91" s="1"/>
  <c r="D163" i="91"/>
  <c r="D17" i="91" s="1"/>
  <c r="C163" i="91"/>
  <c r="L162" i="91"/>
  <c r="L16" i="91" s="1"/>
  <c r="K162" i="91"/>
  <c r="K16" i="91" s="1"/>
  <c r="J162" i="91"/>
  <c r="J16" i="91" s="1"/>
  <c r="I162" i="91"/>
  <c r="I16" i="91" s="1"/>
  <c r="H162" i="91"/>
  <c r="H16" i="91" s="1"/>
  <c r="G162" i="91"/>
  <c r="G16" i="91" s="1"/>
  <c r="F162" i="91"/>
  <c r="F16" i="91" s="1"/>
  <c r="E162" i="91"/>
  <c r="E16" i="91" s="1"/>
  <c r="D162" i="91"/>
  <c r="D16" i="91" s="1"/>
  <c r="C162" i="91"/>
  <c r="L161" i="91"/>
  <c r="L15" i="91" s="1"/>
  <c r="K161" i="91"/>
  <c r="K15" i="91" s="1"/>
  <c r="J161" i="91"/>
  <c r="J15" i="91" s="1"/>
  <c r="I161" i="91"/>
  <c r="I15" i="91" s="1"/>
  <c r="H161" i="91"/>
  <c r="H15" i="91" s="1"/>
  <c r="G161" i="91"/>
  <c r="G15" i="91" s="1"/>
  <c r="F161" i="91"/>
  <c r="F15" i="91" s="1"/>
  <c r="E161" i="91"/>
  <c r="D161" i="91"/>
  <c r="D15" i="91" s="1"/>
  <c r="C161" i="91"/>
  <c r="L160" i="91"/>
  <c r="K160" i="91"/>
  <c r="J160" i="91"/>
  <c r="I160" i="91"/>
  <c r="I14" i="91" s="1"/>
  <c r="H160" i="91"/>
  <c r="H14" i="91" s="1"/>
  <c r="G160" i="91"/>
  <c r="F160" i="91"/>
  <c r="E160" i="91"/>
  <c r="E14" i="91" s="1"/>
  <c r="D160" i="91"/>
  <c r="C160" i="91"/>
  <c r="E120" i="91"/>
  <c r="D120" i="91"/>
  <c r="C120" i="91"/>
  <c r="F119" i="91"/>
  <c r="F118" i="91"/>
  <c r="F117" i="91"/>
  <c r="F116" i="91"/>
  <c r="F115" i="91"/>
  <c r="F114" i="91"/>
  <c r="F113" i="91"/>
  <c r="F112" i="91"/>
  <c r="F111" i="91"/>
  <c r="F110" i="91"/>
  <c r="F109" i="91"/>
  <c r="F108" i="91"/>
  <c r="F107" i="91"/>
  <c r="F106" i="91"/>
  <c r="F105" i="91"/>
  <c r="F104" i="91"/>
  <c r="F103" i="91"/>
  <c r="F102" i="91"/>
  <c r="F101" i="91"/>
  <c r="F100" i="91"/>
  <c r="L92" i="91"/>
  <c r="K92" i="91"/>
  <c r="J92" i="91"/>
  <c r="I92" i="91"/>
  <c r="G92" i="91"/>
  <c r="F92" i="91"/>
  <c r="E92" i="91"/>
  <c r="D92" i="91"/>
  <c r="C92" i="91"/>
  <c r="N160" i="91" l="1"/>
  <c r="N162" i="91"/>
  <c r="C22" i="91"/>
  <c r="N168" i="91"/>
  <c r="C26" i="91"/>
  <c r="N172" i="91"/>
  <c r="C30" i="91"/>
  <c r="N176" i="91"/>
  <c r="C18" i="91"/>
  <c r="N164" i="91"/>
  <c r="C15" i="91"/>
  <c r="N161" i="91"/>
  <c r="N163" i="91"/>
  <c r="C19" i="91"/>
  <c r="N165" i="91"/>
  <c r="N167" i="91"/>
  <c r="C23" i="91"/>
  <c r="N169" i="91"/>
  <c r="N171" i="91"/>
  <c r="C27" i="91"/>
  <c r="N173" i="91"/>
  <c r="N175" i="91"/>
  <c r="C31" i="91"/>
  <c r="N177" i="91"/>
  <c r="N179" i="91"/>
  <c r="C180" i="91"/>
  <c r="C14" i="91"/>
  <c r="G180" i="91"/>
  <c r="G14" i="91"/>
  <c r="D14" i="91"/>
  <c r="F180" i="91"/>
  <c r="F14" i="91"/>
  <c r="F120" i="91"/>
  <c r="J180" i="91"/>
  <c r="J14" i="91"/>
  <c r="K180" i="91"/>
  <c r="K14" i="91"/>
  <c r="E15" i="91"/>
  <c r="C16" i="91"/>
  <c r="N16" i="91" s="1"/>
  <c r="E19" i="91"/>
  <c r="C20" i="91"/>
  <c r="N20" i="91" s="1"/>
  <c r="E23" i="91"/>
  <c r="C24" i="91"/>
  <c r="N24" i="91" s="1"/>
  <c r="E27" i="91"/>
  <c r="C28" i="91"/>
  <c r="N28" i="91" s="1"/>
  <c r="E31" i="91"/>
  <c r="C32" i="91"/>
  <c r="N32" i="91" s="1"/>
  <c r="D18" i="91"/>
  <c r="D22" i="91"/>
  <c r="D26" i="91"/>
  <c r="D30" i="91"/>
  <c r="H180" i="91"/>
  <c r="L180" i="91"/>
  <c r="L14" i="91"/>
  <c r="E180" i="91"/>
  <c r="I180" i="91"/>
  <c r="C17" i="91"/>
  <c r="N17" i="91" s="1"/>
  <c r="C21" i="91"/>
  <c r="N21" i="91" s="1"/>
  <c r="C25" i="91"/>
  <c r="N25" i="91" s="1"/>
  <c r="C29" i="91"/>
  <c r="N29" i="91" s="1"/>
  <c r="C33" i="91"/>
  <c r="N33" i="91" s="1"/>
  <c r="D180" i="91"/>
  <c r="N14" i="91" l="1"/>
  <c r="N31" i="91"/>
  <c r="N15" i="91"/>
  <c r="N30" i="91"/>
  <c r="N22" i="91"/>
  <c r="N27" i="91"/>
  <c r="N19" i="91"/>
  <c r="N23" i="91"/>
  <c r="N18" i="91"/>
  <c r="N26" i="91"/>
  <c r="N180" i="91"/>
  <c r="L34" i="91"/>
  <c r="K34" i="91"/>
  <c r="J34" i="91"/>
  <c r="I34" i="91"/>
  <c r="H34" i="91"/>
  <c r="G34" i="91"/>
  <c r="F34" i="91"/>
  <c r="E34" i="91"/>
  <c r="D34" i="91"/>
  <c r="C34" i="91"/>
  <c r="N34" i="91" l="1"/>
  <c r="H63" i="91" l="1"/>
  <c r="D63" i="91" l="1"/>
  <c r="E63" i="91"/>
  <c r="F63" i="91"/>
  <c r="G63" i="91"/>
  <c r="I63" i="91"/>
  <c r="J63" i="91"/>
  <c r="K63" i="91"/>
  <c r="L63" i="91"/>
  <c r="C63" i="91"/>
</calcChain>
</file>

<file path=xl/sharedStrings.xml><?xml version="1.0" encoding="utf-8"?>
<sst xmlns="http://schemas.openxmlformats.org/spreadsheetml/2006/main" count="241" uniqueCount="49">
  <si>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</si>
  <si>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</si>
  <si>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</si>
  <si>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</si>
  <si>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</si>
  <si>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</si>
  <si>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</si>
  <si>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</si>
  <si>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</si>
  <si>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</si>
  <si>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</si>
  <si>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</si>
  <si>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</si>
  <si>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</si>
  <si>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</si>
  <si>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</si>
  <si>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</si>
  <si>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</si>
  <si>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</si>
  <si>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</si>
  <si>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</si>
  <si>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</si>
  <si>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</si>
  <si>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</si>
  <si>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</si>
  <si>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</si>
  <si>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</si>
  <si>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</si>
  <si>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</si>
  <si>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</si>
  <si>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</si>
  <si>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</si>
  <si>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</si>
  <si>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</si>
  <si>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</si>
  <si>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</si>
  <si>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</si>
  <si>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ENERO DEL EJERCICIO FISCAL 2020</t>
  </si>
  <si>
    <t>Fondo de Compensación</t>
  </si>
  <si>
    <t>PARTICIPACIONES FEDERALES MINISTRADAS A LOS MUNICIPIOS EN EL I TRIMESTRE DEL EJERCICIO FISCAL 2020</t>
  </si>
  <si>
    <t>PARTICIPACIONES FEDERALES MINISTRADAS A LOS MUNICIPIOS EN EL MES DE FEBRERO DEL EJERCICIO FISCAL 2020</t>
  </si>
  <si>
    <t>TOTAL</t>
  </si>
  <si>
    <t>TERCER AJUSTE CUATRIMESTRAL 2019</t>
  </si>
  <si>
    <t>Nota:</t>
  </si>
  <si>
    <t>Ministradas conforme a lo señalado en el párrafo segundo del artículo sexto de la Ley de Coordinación Fiscal</t>
  </si>
  <si>
    <t>DISTRIBUCION DE FEIEF CORRESPONDIENTE A CIFRAS DEL CIERRE ANUAL DEFINITIVO DEL EJERCICIO FISCAL 2019</t>
  </si>
  <si>
    <t>PARTICIPACIONES FEDERALES MINISTRADAS A LOS MUNICIPIOS EN EL MES DE MARZO DEL EJERCICIO FISCAL 2020</t>
  </si>
  <si>
    <t>FEIEF Correspondiente a cifras del cierre anual definitivo del ejercicio fiscal 2019 FGP, FFM y FOFIR</t>
  </si>
  <si>
    <t>(INCLUYE TERCER AJUSTE CUATRIMESTRAL 2019Y FEIEF CORRESPONDIENTE A CIFRAS DEL CIERRE ANUAL DEFINITIVO DEL EJERCICIO FISCAL 2019 FGP, FFM Y FOFIR)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</si>
</sst>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9" fillId="2" borderId="2" xfId="2" applyNumberFormat="1" applyFont="1" applyFill="1" applyBorder="1"/>
    <xf numFmtId="0" fontId="14" fillId="0" borderId="0" xfId="0" applyFont="1"/>
    <xf numFmtId="4" fontId="10" fillId="0" borderId="2" xfId="0" applyNumberFormat="1" applyFont="1" applyBorder="1"/>
    <xf numFmtId="4" fontId="10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Fill="1" applyBorder="1"/>
    <xf numFmtId="3" fontId="10" fillId="0" borderId="8" xfId="0" applyNumberFormat="1" applyFont="1" applyFill="1" applyBorder="1"/>
    <xf numFmtId="3" fontId="9" fillId="0" borderId="8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210"/>
  <sheetViews>
    <sheetView tabSelected="1" workbookViewId="0">
      <selection activeCell="B14" sqref="B1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  <col min="13" max="13" width="16.28515625" customWidth="1"/>
    <col min="14" max="14" width="13.85546875" customWidth="1"/>
  </cols>
  <sheetData>
    <row r="3" spans="1:14" ht="16.5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.5" customHeight="1" x14ac:dyDescent="0.2">
      <c r="A4" s="54" t="s">
        <v>21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3.5" customHeight="1" x14ac:dyDescent="0.2">
      <c r="A5" s="55" t="s">
        <v>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3.5" customHeight="1" x14ac:dyDescent="0.2">
      <c r="A6" s="14"/>
      <c r="B6" s="14"/>
      <c r="C6" s="14"/>
      <c r="D6" s="14"/>
      <c r="E6" s="14"/>
      <c r="F6" s="14"/>
      <c r="G6" s="14"/>
      <c r="H6" s="18"/>
      <c r="I6" s="14"/>
      <c r="J6" s="14"/>
      <c r="K6" s="14"/>
      <c r="L6" s="17"/>
      <c r="M6" s="30"/>
      <c r="N6" s="14"/>
    </row>
    <row r="7" spans="1:14" ht="13.5" customHeight="1" x14ac:dyDescent="0.2">
      <c r="A7" s="45" t="s">
        <v>25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9"/>
      <c r="N8" s="19"/>
    </row>
    <row r="9" spans="1:14" ht="13.5" customHeight="1" x14ac:dyDescent="0.2">
      <c r="A9" s="45" t="s">
        <v>39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13.5" customHeight="1" x14ac:dyDescent="0.2">
      <c r="N10" s="5"/>
    </row>
    <row r="11" spans="1:14" ht="17.100000000000001" customHeight="1" x14ac:dyDescent="0.2">
      <c r="A11" s="40" t="s">
        <v>0</v>
      </c>
      <c r="B11" s="40" t="s">
        <v>36</v>
      </c>
      <c r="C11" s="34" t="s">
        <v>27</v>
      </c>
      <c r="D11" s="34" t="s">
        <v>28</v>
      </c>
      <c r="E11" s="34" t="s">
        <v>26</v>
      </c>
      <c r="F11" s="34" t="s">
        <v>29</v>
      </c>
      <c r="G11" s="34" t="s">
        <v>30</v>
      </c>
      <c r="H11" s="34" t="s">
        <v>38</v>
      </c>
      <c r="I11" s="46" t="s">
        <v>31</v>
      </c>
      <c r="J11" s="34" t="s">
        <v>32</v>
      </c>
      <c r="K11" s="34" t="s">
        <v>33</v>
      </c>
      <c r="L11" s="34" t="s">
        <v>34</v>
      </c>
      <c r="M11" s="34" t="s">
        <v>47</v>
      </c>
      <c r="N11" s="34" t="s">
        <v>35</v>
      </c>
    </row>
    <row r="12" spans="1:14" ht="17.100000000000001" customHeight="1" x14ac:dyDescent="0.2">
      <c r="A12" s="41"/>
      <c r="B12" s="41"/>
      <c r="C12" s="35"/>
      <c r="D12" s="35"/>
      <c r="E12" s="35"/>
      <c r="F12" s="35"/>
      <c r="G12" s="35"/>
      <c r="H12" s="35"/>
      <c r="I12" s="47"/>
      <c r="J12" s="35"/>
      <c r="K12" s="35"/>
      <c r="L12" s="35"/>
      <c r="M12" s="35"/>
      <c r="N12" s="35"/>
    </row>
    <row r="13" spans="1:14" ht="17.100000000000001" customHeight="1" x14ac:dyDescent="0.2">
      <c r="A13" s="42"/>
      <c r="B13" s="42"/>
      <c r="C13" s="36"/>
      <c r="D13" s="36"/>
      <c r="E13" s="36"/>
      <c r="F13" s="36"/>
      <c r="G13" s="36"/>
      <c r="H13" s="36"/>
      <c r="I13" s="48"/>
      <c r="J13" s="36"/>
      <c r="K13" s="36"/>
      <c r="L13" s="36"/>
      <c r="M13" s="36"/>
      <c r="N13" s="36"/>
    </row>
    <row r="14" spans="1:14" ht="13.5" customHeight="1" x14ac:dyDescent="0.2">
      <c r="A14" s="6">
        <v>1</v>
      </c>
      <c r="B14" s="4" t="s">
        <v>2</v>
      </c>
      <c r="C14" s="3">
        <f t="shared" ref="C14:L14" si="0">C43+C160+C190</f>
        <v>13360309.440000001</v>
      </c>
      <c r="D14" s="3">
        <f t="shared" si="0"/>
        <v>4360402.92</v>
      </c>
      <c r="E14" s="3">
        <f t="shared" si="0"/>
        <v>396146.82</v>
      </c>
      <c r="F14" s="3">
        <f t="shared" si="0"/>
        <v>441720.22</v>
      </c>
      <c r="G14" s="3">
        <f t="shared" si="0"/>
        <v>389417.17</v>
      </c>
      <c r="H14" s="3">
        <f t="shared" si="0"/>
        <v>741249.92</v>
      </c>
      <c r="I14" s="3">
        <f t="shared" si="0"/>
        <v>2181642</v>
      </c>
      <c r="J14" s="3">
        <f t="shared" si="0"/>
        <v>21964.35</v>
      </c>
      <c r="K14" s="3">
        <f t="shared" si="0"/>
        <v>62530.45</v>
      </c>
      <c r="L14" s="3">
        <f t="shared" si="0"/>
        <v>0</v>
      </c>
      <c r="M14" s="3">
        <f>M160</f>
        <v>19200.510000000002</v>
      </c>
      <c r="N14" s="3">
        <f>SUM(C14:M14)</f>
        <v>21974583.800000004</v>
      </c>
    </row>
    <row r="15" spans="1:14" ht="13.5" customHeight="1" x14ac:dyDescent="0.2">
      <c r="A15" s="6">
        <v>2</v>
      </c>
      <c r="B15" s="4" t="s">
        <v>3</v>
      </c>
      <c r="C15" s="3">
        <f t="shared" ref="C15:L15" si="1">C44+C161+C191</f>
        <v>9566455.4600000009</v>
      </c>
      <c r="D15" s="3">
        <f t="shared" si="1"/>
        <v>2905003.59</v>
      </c>
      <c r="E15" s="3">
        <f t="shared" si="1"/>
        <v>491236.75000000006</v>
      </c>
      <c r="F15" s="3">
        <f t="shared" si="1"/>
        <v>182255.09</v>
      </c>
      <c r="G15" s="3">
        <f t="shared" si="1"/>
        <v>157234.09</v>
      </c>
      <c r="H15" s="3">
        <f t="shared" si="1"/>
        <v>343597.05</v>
      </c>
      <c r="I15" s="3">
        <f t="shared" si="1"/>
        <v>30433</v>
      </c>
      <c r="J15" s="3">
        <f t="shared" si="1"/>
        <v>17250.93</v>
      </c>
      <c r="K15" s="3">
        <f t="shared" si="1"/>
        <v>49111.77</v>
      </c>
      <c r="L15" s="3">
        <f t="shared" si="1"/>
        <v>0</v>
      </c>
      <c r="M15" s="3">
        <f t="shared" ref="M15:M33" si="2">M161</f>
        <v>13355.32</v>
      </c>
      <c r="N15" s="3">
        <f t="shared" ref="N15:N33" si="3">SUM(C15:M15)</f>
        <v>13755933.050000001</v>
      </c>
    </row>
    <row r="16" spans="1:14" ht="13.5" customHeight="1" x14ac:dyDescent="0.2">
      <c r="A16" s="6">
        <v>3</v>
      </c>
      <c r="B16" s="4" t="s">
        <v>18</v>
      </c>
      <c r="C16" s="3">
        <f t="shared" ref="C16:L16" si="4">C45+C162+C192</f>
        <v>11276007.140000001</v>
      </c>
      <c r="D16" s="3">
        <f t="shared" si="4"/>
        <v>2690047.67</v>
      </c>
      <c r="E16" s="3">
        <f t="shared" si="4"/>
        <v>508807.71</v>
      </c>
      <c r="F16" s="3">
        <f t="shared" si="4"/>
        <v>133811.64000000001</v>
      </c>
      <c r="G16" s="3">
        <f t="shared" si="4"/>
        <v>113712.95</v>
      </c>
      <c r="H16" s="3">
        <f t="shared" si="4"/>
        <v>294748.03000000003</v>
      </c>
      <c r="I16" s="3">
        <f t="shared" si="4"/>
        <v>1093480</v>
      </c>
      <c r="J16" s="3">
        <f t="shared" si="4"/>
        <v>28268.850000000002</v>
      </c>
      <c r="K16" s="3">
        <f t="shared" si="4"/>
        <v>80478.8</v>
      </c>
      <c r="L16" s="3">
        <f t="shared" si="4"/>
        <v>0</v>
      </c>
      <c r="M16" s="3">
        <f t="shared" si="2"/>
        <v>9358.6400000000012</v>
      </c>
      <c r="N16" s="3">
        <f t="shared" si="3"/>
        <v>16228721.430000002</v>
      </c>
    </row>
    <row r="17" spans="1:14" ht="13.5" customHeight="1" x14ac:dyDescent="0.2">
      <c r="A17" s="6">
        <v>4</v>
      </c>
      <c r="B17" s="4" t="s">
        <v>19</v>
      </c>
      <c r="C17" s="3">
        <f t="shared" ref="C17:L17" si="5">C46+C163+C193</f>
        <v>17744589.449999999</v>
      </c>
      <c r="D17" s="3">
        <f t="shared" si="5"/>
        <v>7078830.5199999996</v>
      </c>
      <c r="E17" s="3">
        <f t="shared" si="5"/>
        <v>455061.23</v>
      </c>
      <c r="F17" s="3">
        <f t="shared" si="5"/>
        <v>1228399.03</v>
      </c>
      <c r="G17" s="3">
        <f t="shared" si="5"/>
        <v>1965514.35</v>
      </c>
      <c r="H17" s="3">
        <f t="shared" si="5"/>
        <v>1524519.71</v>
      </c>
      <c r="I17" s="3">
        <f t="shared" si="5"/>
        <v>21875309</v>
      </c>
      <c r="J17" s="3">
        <f t="shared" si="5"/>
        <v>54791.61</v>
      </c>
      <c r="K17" s="3">
        <f t="shared" si="5"/>
        <v>155986.58000000002</v>
      </c>
      <c r="L17" s="3">
        <f t="shared" si="5"/>
        <v>0</v>
      </c>
      <c r="M17" s="3">
        <f t="shared" si="2"/>
        <v>114281.5</v>
      </c>
      <c r="N17" s="3">
        <f t="shared" si="3"/>
        <v>52197282.980000004</v>
      </c>
    </row>
    <row r="18" spans="1:14" ht="13.5" customHeight="1" x14ac:dyDescent="0.2">
      <c r="A18" s="6">
        <v>5</v>
      </c>
      <c r="B18" s="4" t="s">
        <v>4</v>
      </c>
      <c r="C18" s="3">
        <f t="shared" ref="C18:L18" si="6">C47+C164+C194</f>
        <v>17944488.66</v>
      </c>
      <c r="D18" s="3">
        <f t="shared" si="6"/>
        <v>5880797.4799999995</v>
      </c>
      <c r="E18" s="3">
        <f t="shared" si="6"/>
        <v>351185.81</v>
      </c>
      <c r="F18" s="3">
        <f t="shared" si="6"/>
        <v>823123.01</v>
      </c>
      <c r="G18" s="3">
        <f t="shared" si="6"/>
        <v>737801.15</v>
      </c>
      <c r="H18" s="3">
        <f t="shared" si="6"/>
        <v>1202791.6600000001</v>
      </c>
      <c r="I18" s="3">
        <f t="shared" si="6"/>
        <v>1969563</v>
      </c>
      <c r="J18" s="3">
        <f t="shared" si="6"/>
        <v>32352.149999999998</v>
      </c>
      <c r="K18" s="3">
        <f t="shared" si="6"/>
        <v>92103.56</v>
      </c>
      <c r="L18" s="3">
        <f t="shared" si="6"/>
        <v>0</v>
      </c>
      <c r="M18" s="3">
        <f t="shared" si="2"/>
        <v>33389.75</v>
      </c>
      <c r="N18" s="3">
        <f t="shared" si="3"/>
        <v>29067596.229999997</v>
      </c>
    </row>
    <row r="19" spans="1:14" ht="13.5" customHeight="1" x14ac:dyDescent="0.2">
      <c r="A19" s="6">
        <v>6</v>
      </c>
      <c r="B19" s="4" t="s">
        <v>14</v>
      </c>
      <c r="C19" s="3">
        <f t="shared" ref="C19:L19" si="7">C48+C165+C195</f>
        <v>7994767.2599999998</v>
      </c>
      <c r="D19" s="3">
        <f t="shared" si="7"/>
        <v>1946728.0499999998</v>
      </c>
      <c r="E19" s="3">
        <f t="shared" si="7"/>
        <v>684000.58000000007</v>
      </c>
      <c r="F19" s="3">
        <f t="shared" si="7"/>
        <v>415403.49</v>
      </c>
      <c r="G19" s="3">
        <f t="shared" si="7"/>
        <v>334603</v>
      </c>
      <c r="H19" s="3">
        <f t="shared" si="7"/>
        <v>1369061.39</v>
      </c>
      <c r="I19" s="3">
        <f t="shared" si="7"/>
        <v>1419149</v>
      </c>
      <c r="J19" s="3">
        <f t="shared" si="7"/>
        <v>21760.02</v>
      </c>
      <c r="K19" s="3">
        <f t="shared" si="7"/>
        <v>61948.789999999994</v>
      </c>
      <c r="L19" s="3">
        <f t="shared" si="7"/>
        <v>0</v>
      </c>
      <c r="M19" s="3">
        <f t="shared" si="2"/>
        <v>16146.55</v>
      </c>
      <c r="N19" s="3">
        <f t="shared" si="3"/>
        <v>14263568.129999999</v>
      </c>
    </row>
    <row r="20" spans="1:14" ht="13.5" customHeight="1" x14ac:dyDescent="0.2">
      <c r="A20" s="6">
        <v>7</v>
      </c>
      <c r="B20" s="4" t="s">
        <v>15</v>
      </c>
      <c r="C20" s="3">
        <f t="shared" ref="C20:L20" si="8">C49+C166+C196</f>
        <v>8538531</v>
      </c>
      <c r="D20" s="3">
        <f t="shared" si="8"/>
        <v>1784204.2200000002</v>
      </c>
      <c r="E20" s="3">
        <f t="shared" si="8"/>
        <v>674698.31</v>
      </c>
      <c r="F20" s="3">
        <f t="shared" si="8"/>
        <v>137728.57999999999</v>
      </c>
      <c r="G20" s="3">
        <f t="shared" si="8"/>
        <v>115309.55000000002</v>
      </c>
      <c r="H20" s="3">
        <f t="shared" si="8"/>
        <v>417049.15999999992</v>
      </c>
      <c r="I20" s="3">
        <f t="shared" si="8"/>
        <v>75070</v>
      </c>
      <c r="J20" s="3">
        <f t="shared" si="8"/>
        <v>24400.65</v>
      </c>
      <c r="K20" s="3">
        <f t="shared" si="8"/>
        <v>69466.350000000006</v>
      </c>
      <c r="L20" s="3">
        <f t="shared" si="8"/>
        <v>0</v>
      </c>
      <c r="M20" s="3">
        <f t="shared" si="2"/>
        <v>9180.06</v>
      </c>
      <c r="N20" s="3">
        <f t="shared" si="3"/>
        <v>11845637.880000003</v>
      </c>
    </row>
    <row r="21" spans="1:14" ht="13.5" customHeight="1" x14ac:dyDescent="0.2">
      <c r="A21" s="6">
        <v>8</v>
      </c>
      <c r="B21" s="4" t="s">
        <v>5</v>
      </c>
      <c r="C21" s="3">
        <f t="shared" ref="C21:L21" si="9">C50+C167+C197</f>
        <v>11667592.640000001</v>
      </c>
      <c r="D21" s="3">
        <f t="shared" si="9"/>
        <v>3808144.7</v>
      </c>
      <c r="E21" s="3">
        <f t="shared" si="9"/>
        <v>426120.81000000006</v>
      </c>
      <c r="F21" s="3">
        <f t="shared" si="9"/>
        <v>332557.95999999996</v>
      </c>
      <c r="G21" s="3">
        <f t="shared" si="9"/>
        <v>290884.43</v>
      </c>
      <c r="H21" s="3">
        <f t="shared" si="9"/>
        <v>530032.26</v>
      </c>
      <c r="I21" s="3">
        <f t="shared" si="9"/>
        <v>2602919</v>
      </c>
      <c r="J21" s="3">
        <f t="shared" si="9"/>
        <v>19218.39</v>
      </c>
      <c r="K21" s="3">
        <f t="shared" si="9"/>
        <v>54713</v>
      </c>
      <c r="L21" s="3">
        <f t="shared" si="9"/>
        <v>0</v>
      </c>
      <c r="M21" s="3">
        <f t="shared" si="2"/>
        <v>16800.25</v>
      </c>
      <c r="N21" s="3">
        <f t="shared" si="3"/>
        <v>19748983.440000001</v>
      </c>
    </row>
    <row r="22" spans="1:14" ht="13.5" customHeight="1" x14ac:dyDescent="0.2">
      <c r="A22" s="6">
        <v>9</v>
      </c>
      <c r="B22" s="4" t="s">
        <v>6</v>
      </c>
      <c r="C22" s="3">
        <f t="shared" ref="C22:L22" si="10">C51+C168+C198</f>
        <v>10725790.57</v>
      </c>
      <c r="D22" s="3">
        <f t="shared" si="10"/>
        <v>3265916.4899999998</v>
      </c>
      <c r="E22" s="3">
        <f t="shared" si="10"/>
        <v>455061.23</v>
      </c>
      <c r="F22" s="3">
        <f t="shared" si="10"/>
        <v>208020.04</v>
      </c>
      <c r="G22" s="3">
        <f t="shared" si="10"/>
        <v>176862.75</v>
      </c>
      <c r="H22" s="3">
        <f t="shared" si="10"/>
        <v>463670.45999999996</v>
      </c>
      <c r="I22" s="3">
        <f t="shared" si="10"/>
        <v>0</v>
      </c>
      <c r="J22" s="3">
        <f t="shared" si="10"/>
        <v>18991.439999999999</v>
      </c>
      <c r="K22" s="3">
        <f t="shared" si="10"/>
        <v>54066.879999999997</v>
      </c>
      <c r="L22" s="3">
        <f t="shared" si="10"/>
        <v>0</v>
      </c>
      <c r="M22" s="3">
        <f t="shared" si="2"/>
        <v>11013.78</v>
      </c>
      <c r="N22" s="3">
        <f t="shared" si="3"/>
        <v>15379393.639999999</v>
      </c>
    </row>
    <row r="23" spans="1:14" ht="13.5" customHeight="1" x14ac:dyDescent="0.2">
      <c r="A23" s="6">
        <v>10</v>
      </c>
      <c r="B23" s="4" t="s">
        <v>13</v>
      </c>
      <c r="C23" s="3">
        <f t="shared" ref="C23:L23" si="11">C52+C169+C199</f>
        <v>7397756.0300000003</v>
      </c>
      <c r="D23" s="3">
        <f t="shared" si="11"/>
        <v>1887003.4499999997</v>
      </c>
      <c r="E23" s="3">
        <f t="shared" si="11"/>
        <v>653509.79</v>
      </c>
      <c r="F23" s="3">
        <f t="shared" si="11"/>
        <v>157267.23000000001</v>
      </c>
      <c r="G23" s="3">
        <f t="shared" si="11"/>
        <v>132726.78</v>
      </c>
      <c r="H23" s="3">
        <f t="shared" si="11"/>
        <v>470257.25</v>
      </c>
      <c r="I23" s="3">
        <f t="shared" si="11"/>
        <v>248113</v>
      </c>
      <c r="J23" s="3">
        <f t="shared" si="11"/>
        <v>16873.68</v>
      </c>
      <c r="K23" s="3">
        <f t="shared" si="11"/>
        <v>48037.78</v>
      </c>
      <c r="L23" s="3">
        <f t="shared" si="11"/>
        <v>0</v>
      </c>
      <c r="M23" s="3">
        <f t="shared" si="2"/>
        <v>19539.879999999997</v>
      </c>
      <c r="N23" s="3">
        <f t="shared" si="3"/>
        <v>11031084.869999999</v>
      </c>
    </row>
    <row r="24" spans="1:14" ht="13.5" customHeight="1" x14ac:dyDescent="0.2">
      <c r="A24" s="6">
        <v>11</v>
      </c>
      <c r="B24" s="4" t="s">
        <v>7</v>
      </c>
      <c r="C24" s="3">
        <f t="shared" ref="C24:L24" si="12">C53+C170+C200</f>
        <v>11566225.359999999</v>
      </c>
      <c r="D24" s="3">
        <f t="shared" si="12"/>
        <v>4349362.16</v>
      </c>
      <c r="E24" s="3">
        <f t="shared" si="12"/>
        <v>451960.47</v>
      </c>
      <c r="F24" s="3">
        <f t="shared" si="12"/>
        <v>408244.79000000004</v>
      </c>
      <c r="G24" s="3">
        <f t="shared" si="12"/>
        <v>353753.76</v>
      </c>
      <c r="H24" s="3">
        <f t="shared" si="12"/>
        <v>966500.25</v>
      </c>
      <c r="I24" s="3">
        <f t="shared" si="12"/>
        <v>63574</v>
      </c>
      <c r="J24" s="3">
        <f t="shared" si="12"/>
        <v>22868.61</v>
      </c>
      <c r="K24" s="3">
        <f t="shared" si="12"/>
        <v>65104.77</v>
      </c>
      <c r="L24" s="3">
        <f t="shared" si="12"/>
        <v>0</v>
      </c>
      <c r="M24" s="3">
        <f t="shared" si="2"/>
        <v>15692.430000000002</v>
      </c>
      <c r="N24" s="3">
        <f t="shared" si="3"/>
        <v>18263286.600000001</v>
      </c>
    </row>
    <row r="25" spans="1:14" ht="13.5" customHeight="1" x14ac:dyDescent="0.2">
      <c r="A25" s="6">
        <v>12</v>
      </c>
      <c r="B25" s="4" t="s">
        <v>8</v>
      </c>
      <c r="C25" s="3">
        <f t="shared" ref="C25:L25" si="13">C54+C171+C201</f>
        <v>11964766.9</v>
      </c>
      <c r="D25" s="3">
        <f t="shared" si="13"/>
        <v>3873565.6700000009</v>
      </c>
      <c r="E25" s="3">
        <f t="shared" si="13"/>
        <v>414234.57</v>
      </c>
      <c r="F25" s="3">
        <f t="shared" si="13"/>
        <v>273221.36</v>
      </c>
      <c r="G25" s="3">
        <f t="shared" si="13"/>
        <v>231290.74</v>
      </c>
      <c r="H25" s="3">
        <f t="shared" si="13"/>
        <v>513029.06000000006</v>
      </c>
      <c r="I25" s="3">
        <f t="shared" si="13"/>
        <v>328594</v>
      </c>
      <c r="J25" s="3">
        <f t="shared" si="13"/>
        <v>18460.53</v>
      </c>
      <c r="K25" s="3">
        <f t="shared" si="13"/>
        <v>52555.42</v>
      </c>
      <c r="L25" s="3">
        <f t="shared" si="13"/>
        <v>0</v>
      </c>
      <c r="M25" s="3">
        <f t="shared" si="2"/>
        <v>15156.96</v>
      </c>
      <c r="N25" s="3">
        <f t="shared" si="3"/>
        <v>17684875.210000005</v>
      </c>
    </row>
    <row r="26" spans="1:14" ht="13.5" customHeight="1" x14ac:dyDescent="0.2">
      <c r="A26" s="6">
        <v>13</v>
      </c>
      <c r="B26" s="4" t="s">
        <v>9</v>
      </c>
      <c r="C26" s="3">
        <f t="shared" ref="C26:L26" si="14">C55+C172+C202</f>
        <v>16416496.169999998</v>
      </c>
      <c r="D26" s="3">
        <f t="shared" si="14"/>
        <v>5540866.0300000003</v>
      </c>
      <c r="E26" s="3">
        <f t="shared" si="14"/>
        <v>349635.43000000005</v>
      </c>
      <c r="F26" s="3">
        <f t="shared" si="14"/>
        <v>487680.64</v>
      </c>
      <c r="G26" s="3">
        <f t="shared" si="14"/>
        <v>417429.47000000003</v>
      </c>
      <c r="H26" s="3">
        <f t="shared" si="14"/>
        <v>667893.66</v>
      </c>
      <c r="I26" s="3">
        <f t="shared" si="14"/>
        <v>4471389</v>
      </c>
      <c r="J26" s="3">
        <f t="shared" si="14"/>
        <v>23793.449999999997</v>
      </c>
      <c r="K26" s="3">
        <f t="shared" si="14"/>
        <v>67737.77</v>
      </c>
      <c r="L26" s="3">
        <f t="shared" si="14"/>
        <v>0</v>
      </c>
      <c r="M26" s="3">
        <f t="shared" si="2"/>
        <v>21679.62</v>
      </c>
      <c r="N26" s="3">
        <f t="shared" si="3"/>
        <v>28464601.239999998</v>
      </c>
    </row>
    <row r="27" spans="1:14" ht="13.5" customHeight="1" x14ac:dyDescent="0.2">
      <c r="A27" s="6">
        <v>14</v>
      </c>
      <c r="B27" s="4" t="s">
        <v>24</v>
      </c>
      <c r="C27" s="3">
        <f t="shared" ref="C27:L27" si="15">C56+C173+C203</f>
        <v>8345286.8600000013</v>
      </c>
      <c r="D27" s="3">
        <f t="shared" si="15"/>
        <v>2427942.4899999998</v>
      </c>
      <c r="E27" s="3">
        <f t="shared" si="15"/>
        <v>538781.72</v>
      </c>
      <c r="F27" s="3">
        <f t="shared" si="15"/>
        <v>90316.34</v>
      </c>
      <c r="G27" s="3">
        <f t="shared" si="15"/>
        <v>78269.149999999994</v>
      </c>
      <c r="H27" s="3">
        <f t="shared" si="15"/>
        <v>225060.16999999998</v>
      </c>
      <c r="I27" s="3">
        <f t="shared" si="15"/>
        <v>895425</v>
      </c>
      <c r="J27" s="3">
        <f t="shared" si="15"/>
        <v>15328.650000000001</v>
      </c>
      <c r="K27" s="3">
        <f t="shared" si="15"/>
        <v>43639.199999999997</v>
      </c>
      <c r="L27" s="3">
        <f t="shared" si="15"/>
        <v>0</v>
      </c>
      <c r="M27" s="3">
        <f t="shared" si="2"/>
        <v>10810.31</v>
      </c>
      <c r="N27" s="3">
        <f t="shared" si="3"/>
        <v>12670859.890000002</v>
      </c>
    </row>
    <row r="28" spans="1:14" ht="13.5" customHeight="1" x14ac:dyDescent="0.2">
      <c r="A28" s="6">
        <v>15</v>
      </c>
      <c r="B28" s="4" t="s">
        <v>23</v>
      </c>
      <c r="C28" s="3">
        <f t="shared" ref="C28:L28" si="16">C57+C174+C204</f>
        <v>10606550.59</v>
      </c>
      <c r="D28" s="3">
        <f t="shared" si="16"/>
        <v>3308602.21</v>
      </c>
      <c r="E28" s="3">
        <f t="shared" si="16"/>
        <v>455061.23</v>
      </c>
      <c r="F28" s="3">
        <f t="shared" si="16"/>
        <v>276383.74</v>
      </c>
      <c r="G28" s="3">
        <f t="shared" si="16"/>
        <v>239598.15000000002</v>
      </c>
      <c r="H28" s="3">
        <f t="shared" si="16"/>
        <v>456437.48</v>
      </c>
      <c r="I28" s="3">
        <f t="shared" si="16"/>
        <v>3508446</v>
      </c>
      <c r="J28" s="3">
        <f t="shared" si="16"/>
        <v>18254.310000000001</v>
      </c>
      <c r="K28" s="3">
        <f t="shared" si="16"/>
        <v>51968.32</v>
      </c>
      <c r="L28" s="3">
        <f t="shared" si="16"/>
        <v>0</v>
      </c>
      <c r="M28" s="3">
        <f t="shared" si="2"/>
        <v>13966.18</v>
      </c>
      <c r="N28" s="3">
        <f t="shared" si="3"/>
        <v>18935268.210000001</v>
      </c>
    </row>
    <row r="29" spans="1:14" ht="13.5" customHeight="1" x14ac:dyDescent="0.2">
      <c r="A29" s="6">
        <v>16</v>
      </c>
      <c r="B29" s="4" t="s">
        <v>22</v>
      </c>
      <c r="C29" s="3">
        <f t="shared" ref="C29:L29" si="17">C58+C175+C205</f>
        <v>28455467.369999997</v>
      </c>
      <c r="D29" s="3">
        <f t="shared" si="17"/>
        <v>13224056.59</v>
      </c>
      <c r="E29" s="3">
        <f t="shared" si="17"/>
        <v>280385.15000000002</v>
      </c>
      <c r="F29" s="3">
        <f t="shared" si="17"/>
        <v>1093544.3399999999</v>
      </c>
      <c r="G29" s="3">
        <f t="shared" si="17"/>
        <v>962219.27</v>
      </c>
      <c r="H29" s="3">
        <f t="shared" si="17"/>
        <v>1656606.9200000002</v>
      </c>
      <c r="I29" s="3">
        <f t="shared" si="17"/>
        <v>2774134</v>
      </c>
      <c r="J29" s="3">
        <f t="shared" si="17"/>
        <v>38716.949999999997</v>
      </c>
      <c r="K29" s="3">
        <f t="shared" si="17"/>
        <v>110223.52</v>
      </c>
      <c r="L29" s="3">
        <f t="shared" si="17"/>
        <v>0</v>
      </c>
      <c r="M29" s="3">
        <f t="shared" si="2"/>
        <v>37483.709999999992</v>
      </c>
      <c r="N29" s="3">
        <f t="shared" si="3"/>
        <v>48632837.82</v>
      </c>
    </row>
    <row r="30" spans="1:14" ht="13.5" customHeight="1" x14ac:dyDescent="0.2">
      <c r="A30" s="6">
        <v>17</v>
      </c>
      <c r="B30" s="4" t="s">
        <v>10</v>
      </c>
      <c r="C30" s="3">
        <f t="shared" ref="C30:L30" si="18">C59+C176+C206</f>
        <v>13047817.189999999</v>
      </c>
      <c r="D30" s="3">
        <f t="shared" si="18"/>
        <v>4170832.66</v>
      </c>
      <c r="E30" s="3">
        <f t="shared" si="18"/>
        <v>403381.91000000003</v>
      </c>
      <c r="F30" s="3">
        <f t="shared" si="18"/>
        <v>473455.42000000004</v>
      </c>
      <c r="G30" s="3">
        <f t="shared" si="18"/>
        <v>411703.87</v>
      </c>
      <c r="H30" s="3">
        <f t="shared" si="18"/>
        <v>877681.14999999991</v>
      </c>
      <c r="I30" s="3">
        <f t="shared" si="18"/>
        <v>1549236</v>
      </c>
      <c r="J30" s="3">
        <f t="shared" si="18"/>
        <v>22025.88</v>
      </c>
      <c r="K30" s="3">
        <f t="shared" si="18"/>
        <v>62705.64</v>
      </c>
      <c r="L30" s="3">
        <f t="shared" si="18"/>
        <v>0</v>
      </c>
      <c r="M30" s="3">
        <f t="shared" si="2"/>
        <v>16055.23</v>
      </c>
      <c r="N30" s="3">
        <f t="shared" si="3"/>
        <v>21034894.950000003</v>
      </c>
    </row>
    <row r="31" spans="1:14" ht="13.5" customHeight="1" x14ac:dyDescent="0.2">
      <c r="A31" s="6">
        <v>18</v>
      </c>
      <c r="B31" s="4" t="s">
        <v>1</v>
      </c>
      <c r="C31" s="3">
        <f t="shared" ref="C31:L31" si="19">C60+C177+C207</f>
        <v>123481683.34999999</v>
      </c>
      <c r="D31" s="3">
        <f t="shared" si="19"/>
        <v>48467606.530000001</v>
      </c>
      <c r="E31" s="3">
        <f t="shared" si="19"/>
        <v>211651.66999999998</v>
      </c>
      <c r="F31" s="3">
        <f t="shared" si="19"/>
        <v>4424636.09</v>
      </c>
      <c r="G31" s="3">
        <f t="shared" si="19"/>
        <v>7000394.3000000007</v>
      </c>
      <c r="H31" s="3">
        <f t="shared" si="19"/>
        <v>5648842.1299999999</v>
      </c>
      <c r="I31" s="3">
        <f t="shared" si="19"/>
        <v>6502925</v>
      </c>
      <c r="J31" s="3">
        <f t="shared" si="19"/>
        <v>131769.99</v>
      </c>
      <c r="K31" s="3">
        <f t="shared" si="19"/>
        <v>375136.85000000003</v>
      </c>
      <c r="L31" s="3">
        <f t="shared" si="19"/>
        <v>0</v>
      </c>
      <c r="M31" s="3">
        <f t="shared" si="2"/>
        <v>220722.58000000002</v>
      </c>
      <c r="N31" s="3">
        <f t="shared" si="3"/>
        <v>196465368.49000001</v>
      </c>
    </row>
    <row r="32" spans="1:14" ht="13.5" customHeight="1" x14ac:dyDescent="0.2">
      <c r="A32" s="6">
        <v>19</v>
      </c>
      <c r="B32" s="4" t="s">
        <v>11</v>
      </c>
      <c r="C32" s="3">
        <f t="shared" ref="C32:L32" si="20">C61+C178+C208</f>
        <v>13834340.24</v>
      </c>
      <c r="D32" s="3">
        <f t="shared" si="20"/>
        <v>5295264.09</v>
      </c>
      <c r="E32" s="3">
        <f t="shared" si="20"/>
        <v>387361.33</v>
      </c>
      <c r="F32" s="3">
        <f t="shared" si="20"/>
        <v>362789.97</v>
      </c>
      <c r="G32" s="3">
        <f t="shared" si="20"/>
        <v>313219.17</v>
      </c>
      <c r="H32" s="3">
        <f t="shared" si="20"/>
        <v>541291.51</v>
      </c>
      <c r="I32" s="3">
        <f t="shared" si="20"/>
        <v>80787</v>
      </c>
      <c r="J32" s="3">
        <f t="shared" si="20"/>
        <v>22269.06</v>
      </c>
      <c r="K32" s="3">
        <f t="shared" si="20"/>
        <v>63397.899999999994</v>
      </c>
      <c r="L32" s="3">
        <f t="shared" si="20"/>
        <v>0</v>
      </c>
      <c r="M32" s="3">
        <f t="shared" si="2"/>
        <v>15396.189999999999</v>
      </c>
      <c r="N32" s="3">
        <f t="shared" si="3"/>
        <v>20916116.459999997</v>
      </c>
    </row>
    <row r="33" spans="1:30" ht="13.5" customHeight="1" x14ac:dyDescent="0.2">
      <c r="A33" s="6">
        <v>20</v>
      </c>
      <c r="B33" s="4" t="s">
        <v>12</v>
      </c>
      <c r="C33" s="3">
        <f t="shared" ref="C33:L33" si="21">C62+C179+C209</f>
        <v>13632082.359999999</v>
      </c>
      <c r="D33" s="3">
        <f t="shared" si="21"/>
        <v>4174959.48</v>
      </c>
      <c r="E33" s="3">
        <f t="shared" si="21"/>
        <v>430255.01</v>
      </c>
      <c r="F33" s="3">
        <f t="shared" si="21"/>
        <v>577057.85</v>
      </c>
      <c r="G33" s="3">
        <f t="shared" si="21"/>
        <v>511738.58999999997</v>
      </c>
      <c r="H33" s="3">
        <f t="shared" si="21"/>
        <v>767675.44</v>
      </c>
      <c r="I33" s="3">
        <f t="shared" si="21"/>
        <v>7193719</v>
      </c>
      <c r="J33" s="3">
        <f t="shared" si="21"/>
        <v>30157.949999999997</v>
      </c>
      <c r="K33" s="3">
        <f t="shared" si="21"/>
        <v>85857</v>
      </c>
      <c r="L33" s="3">
        <f t="shared" si="21"/>
        <v>0</v>
      </c>
      <c r="M33" s="3">
        <f t="shared" si="2"/>
        <v>27517.309999999998</v>
      </c>
      <c r="N33" s="3">
        <f t="shared" si="3"/>
        <v>27431019.990000002</v>
      </c>
    </row>
    <row r="34" spans="1:30" ht="13.5" customHeight="1" x14ac:dyDescent="0.2">
      <c r="A34" s="43" t="s">
        <v>35</v>
      </c>
      <c r="B34" s="44"/>
      <c r="C34" s="15">
        <f>SUM(C14:C33)</f>
        <v>367567004.04000002</v>
      </c>
      <c r="D34" s="15">
        <f t="shared" ref="D34:N34" si="22">SUM(D14:D33)</f>
        <v>130440137.00000001</v>
      </c>
      <c r="E34" s="15">
        <f t="shared" si="22"/>
        <v>9018537.5299999993</v>
      </c>
      <c r="F34" s="15">
        <f t="shared" si="22"/>
        <v>12527616.83</v>
      </c>
      <c r="G34" s="15">
        <f t="shared" si="22"/>
        <v>14933682.689999999</v>
      </c>
      <c r="H34" s="15">
        <f t="shared" si="22"/>
        <v>19677994.660000004</v>
      </c>
      <c r="I34" s="15">
        <f t="shared" si="22"/>
        <v>58863907</v>
      </c>
      <c r="J34" s="15">
        <f t="shared" si="22"/>
        <v>599517.44999999995</v>
      </c>
      <c r="K34" s="15">
        <f t="shared" si="22"/>
        <v>1706770.3499999999</v>
      </c>
      <c r="L34" s="15">
        <f t="shared" si="22"/>
        <v>0</v>
      </c>
      <c r="M34" s="15">
        <f t="shared" si="22"/>
        <v>656746.76</v>
      </c>
      <c r="N34" s="15">
        <f t="shared" si="22"/>
        <v>615991914.30999994</v>
      </c>
    </row>
    <row r="35" spans="1:30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9"/>
      <c r="N35" s="19"/>
    </row>
    <row r="36" spans="1:30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/>
      <c r="N36" s="19"/>
    </row>
    <row r="37" spans="1:30" ht="13.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30" ht="13.5" customHeight="1" x14ac:dyDescent="0.2">
      <c r="A38" s="45" t="s">
        <v>37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30" ht="13.5" customHeight="1" x14ac:dyDescent="0.2">
      <c r="N39" s="5"/>
    </row>
    <row r="40" spans="1:30" ht="13.5" customHeight="1" x14ac:dyDescent="0.2">
      <c r="A40" s="40" t="s">
        <v>0</v>
      </c>
      <c r="B40" s="40" t="s">
        <v>36</v>
      </c>
      <c r="C40" s="34" t="s">
        <v>27</v>
      </c>
      <c r="D40" s="34" t="s">
        <v>28</v>
      </c>
      <c r="E40" s="34" t="s">
        <v>26</v>
      </c>
      <c r="F40" s="34" t="s">
        <v>29</v>
      </c>
      <c r="G40" s="34" t="s">
        <v>30</v>
      </c>
      <c r="H40" s="34" t="s">
        <v>38</v>
      </c>
      <c r="I40" s="46" t="s">
        <v>31</v>
      </c>
      <c r="J40" s="34" t="s">
        <v>32</v>
      </c>
      <c r="K40" s="34" t="s">
        <v>33</v>
      </c>
      <c r="L40" s="34" t="s">
        <v>34</v>
      </c>
      <c r="M40" s="34" t="s">
        <v>35</v>
      </c>
      <c r="N40" s="56"/>
    </row>
    <row r="41" spans="1:30" ht="13.5" customHeight="1" x14ac:dyDescent="0.2">
      <c r="A41" s="41"/>
      <c r="B41" s="41"/>
      <c r="C41" s="35"/>
      <c r="D41" s="35"/>
      <c r="E41" s="35"/>
      <c r="F41" s="35"/>
      <c r="G41" s="35"/>
      <c r="H41" s="35"/>
      <c r="I41" s="47"/>
      <c r="J41" s="35"/>
      <c r="K41" s="35"/>
      <c r="L41" s="35"/>
      <c r="M41" s="35"/>
      <c r="N41" s="56"/>
    </row>
    <row r="42" spans="1:30" ht="35.25" customHeight="1" x14ac:dyDescent="0.2">
      <c r="A42" s="42"/>
      <c r="B42" s="42"/>
      <c r="C42" s="36"/>
      <c r="D42" s="36"/>
      <c r="E42" s="36"/>
      <c r="F42" s="36"/>
      <c r="G42" s="36"/>
      <c r="H42" s="36"/>
      <c r="I42" s="48"/>
      <c r="J42" s="36"/>
      <c r="K42" s="36"/>
      <c r="L42" s="36"/>
      <c r="M42" s="36"/>
      <c r="N42" s="56"/>
    </row>
    <row r="43" spans="1:30" ht="13.5" customHeight="1" x14ac:dyDescent="0.2">
      <c r="A43" s="6">
        <v>1</v>
      </c>
      <c r="B43" s="4" t="s">
        <v>2</v>
      </c>
      <c r="C43" s="3">
        <v>3858888.6</v>
      </c>
      <c r="D43" s="3">
        <v>1370339.23</v>
      </c>
      <c r="E43" s="3">
        <v>112981.75999999999</v>
      </c>
      <c r="F43" s="3">
        <v>144698.23999999999</v>
      </c>
      <c r="G43" s="3">
        <v>146337.09</v>
      </c>
      <c r="H43" s="3">
        <v>239655.79</v>
      </c>
      <c r="I43" s="3">
        <v>6983</v>
      </c>
      <c r="J43" s="3">
        <v>7321.45</v>
      </c>
      <c r="K43" s="3">
        <v>26199.01</v>
      </c>
      <c r="L43" s="3">
        <v>0</v>
      </c>
      <c r="M43" s="3">
        <f>SUM(C43:L43)</f>
        <v>5913404.1699999999</v>
      </c>
      <c r="N43" s="31"/>
      <c r="P43" s="7"/>
      <c r="Q43" s="7"/>
      <c r="R43" s="7"/>
      <c r="S43" s="8"/>
      <c r="T43" s="8"/>
      <c r="U43" s="8"/>
      <c r="V43" s="8"/>
      <c r="W43" s="7"/>
      <c r="X43" s="7"/>
      <c r="Y43" s="7"/>
      <c r="Z43" s="7"/>
      <c r="AA43" s="7"/>
      <c r="AB43" s="7"/>
      <c r="AC43" s="7"/>
      <c r="AD43" s="7"/>
    </row>
    <row r="44" spans="1:30" ht="13.5" customHeight="1" x14ac:dyDescent="0.2">
      <c r="A44" s="6">
        <v>2</v>
      </c>
      <c r="B44" s="4" t="s">
        <v>3</v>
      </c>
      <c r="C44" s="3">
        <v>2734049.44</v>
      </c>
      <c r="D44" s="3">
        <v>917209.63</v>
      </c>
      <c r="E44" s="3">
        <v>139584.01999999999</v>
      </c>
      <c r="F44" s="3">
        <v>59769.53</v>
      </c>
      <c r="G44" s="3">
        <v>58445.77</v>
      </c>
      <c r="H44" s="3">
        <v>113476.2</v>
      </c>
      <c r="I44" s="3">
        <v>0</v>
      </c>
      <c r="J44" s="3">
        <v>5750.31</v>
      </c>
      <c r="K44" s="3">
        <v>20576.849999999999</v>
      </c>
      <c r="L44" s="3">
        <v>0</v>
      </c>
      <c r="M44" s="3">
        <f t="shared" ref="M44:M62" si="23">SUM(C44:L44)</f>
        <v>4048861.75</v>
      </c>
      <c r="N44" s="31"/>
      <c r="P44" s="7"/>
      <c r="Q44" s="7"/>
      <c r="R44" s="7"/>
      <c r="S44" s="8"/>
      <c r="T44" s="8"/>
      <c r="U44" s="8"/>
      <c r="V44" s="8"/>
      <c r="W44" s="7"/>
      <c r="X44" s="7"/>
      <c r="Y44" s="7"/>
      <c r="Z44" s="7"/>
      <c r="AA44" s="7"/>
      <c r="AB44" s="7"/>
      <c r="AC44" s="7"/>
      <c r="AD44" s="7"/>
    </row>
    <row r="45" spans="1:30" ht="13.5" customHeight="1" x14ac:dyDescent="0.2">
      <c r="A45" s="6">
        <v>3</v>
      </c>
      <c r="B45" s="4" t="s">
        <v>18</v>
      </c>
      <c r="C45" s="3">
        <v>3114449.94</v>
      </c>
      <c r="D45" s="3">
        <v>852745.88</v>
      </c>
      <c r="E45" s="3">
        <v>144499.66</v>
      </c>
      <c r="F45" s="3">
        <v>43899.25</v>
      </c>
      <c r="G45" s="3">
        <v>41686.230000000003</v>
      </c>
      <c r="H45" s="3">
        <v>98716.08</v>
      </c>
      <c r="I45" s="3">
        <v>214507</v>
      </c>
      <c r="J45" s="3">
        <v>9422.9500000000007</v>
      </c>
      <c r="K45" s="3">
        <v>33719.01</v>
      </c>
      <c r="L45" s="3">
        <v>0</v>
      </c>
      <c r="M45" s="3">
        <f t="shared" si="23"/>
        <v>4553646</v>
      </c>
      <c r="N45" s="31"/>
      <c r="P45" s="7"/>
      <c r="Q45" s="7"/>
      <c r="R45" s="7"/>
      <c r="S45" s="8"/>
      <c r="T45" s="8"/>
      <c r="U45" s="8"/>
      <c r="V45" s="8"/>
      <c r="W45" s="7"/>
      <c r="X45" s="7"/>
      <c r="Y45" s="7"/>
      <c r="Z45" s="7"/>
      <c r="AA45" s="7"/>
      <c r="AB45" s="7"/>
      <c r="AC45" s="7"/>
      <c r="AD45" s="7"/>
    </row>
    <row r="46" spans="1:30" ht="13.5" customHeight="1" x14ac:dyDescent="0.2">
      <c r="A46" s="6">
        <v>4</v>
      </c>
      <c r="B46" s="4" t="s">
        <v>19</v>
      </c>
      <c r="C46" s="3">
        <v>4679851.72</v>
      </c>
      <c r="D46" s="3">
        <v>2010843.25</v>
      </c>
      <c r="E46" s="3">
        <v>129463.6</v>
      </c>
      <c r="F46" s="3">
        <v>407935.23</v>
      </c>
      <c r="G46" s="3">
        <v>1094266.19</v>
      </c>
      <c r="H46" s="3">
        <v>496334.64</v>
      </c>
      <c r="I46" s="3">
        <v>169286</v>
      </c>
      <c r="J46" s="3">
        <v>18263.87</v>
      </c>
      <c r="K46" s="3">
        <v>65355.26</v>
      </c>
      <c r="L46" s="3">
        <v>0</v>
      </c>
      <c r="M46" s="3">
        <f t="shared" si="23"/>
        <v>9071599.7599999979</v>
      </c>
      <c r="N46" s="31"/>
      <c r="P46" s="7"/>
      <c r="Q46" s="7"/>
      <c r="R46" s="7"/>
      <c r="S46" s="8"/>
      <c r="T46" s="8"/>
      <c r="U46" s="8"/>
      <c r="V46" s="8"/>
      <c r="W46" s="7"/>
      <c r="X46" s="7"/>
      <c r="Y46" s="7"/>
      <c r="Z46" s="7"/>
      <c r="AA46" s="7"/>
      <c r="AB46" s="7"/>
      <c r="AC46" s="7"/>
      <c r="AD46" s="7"/>
    </row>
    <row r="47" spans="1:30" ht="13.5" customHeight="1" x14ac:dyDescent="0.2">
      <c r="A47" s="6">
        <v>5</v>
      </c>
      <c r="B47" s="4" t="s">
        <v>4</v>
      </c>
      <c r="C47" s="3">
        <v>5133598.37</v>
      </c>
      <c r="D47" s="3">
        <v>1830752.48</v>
      </c>
      <c r="E47" s="3">
        <v>100403.51</v>
      </c>
      <c r="F47" s="3">
        <v>270351.95</v>
      </c>
      <c r="G47" s="3">
        <v>288266.45</v>
      </c>
      <c r="H47" s="3">
        <v>388567.98</v>
      </c>
      <c r="I47" s="3">
        <v>0</v>
      </c>
      <c r="J47" s="3">
        <v>10784.05</v>
      </c>
      <c r="K47" s="3">
        <v>38589.550000000003</v>
      </c>
      <c r="L47" s="3">
        <v>0</v>
      </c>
      <c r="M47" s="3">
        <f t="shared" si="23"/>
        <v>8061314.3399999999</v>
      </c>
      <c r="N47" s="31"/>
      <c r="P47" s="7"/>
      <c r="Q47" s="7"/>
      <c r="R47" s="7"/>
      <c r="S47" s="8"/>
      <c r="T47" s="8"/>
      <c r="U47" s="8"/>
      <c r="V47" s="8"/>
      <c r="W47" s="7"/>
      <c r="X47" s="7"/>
      <c r="Y47" s="7"/>
      <c r="Z47" s="7"/>
      <c r="AA47" s="7"/>
      <c r="AB47" s="7"/>
      <c r="AC47" s="7"/>
      <c r="AD47" s="7"/>
    </row>
    <row r="48" spans="1:30" ht="13.5" customHeight="1" x14ac:dyDescent="0.2">
      <c r="A48" s="6">
        <v>6</v>
      </c>
      <c r="B48" s="4" t="s">
        <v>14</v>
      </c>
      <c r="C48" s="3">
        <v>2163946.37</v>
      </c>
      <c r="D48" s="3">
        <v>602506.77</v>
      </c>
      <c r="E48" s="3">
        <v>193511.44</v>
      </c>
      <c r="F48" s="3">
        <v>136962.07</v>
      </c>
      <c r="G48" s="3">
        <v>122557.04</v>
      </c>
      <c r="H48" s="3">
        <v>439249.03</v>
      </c>
      <c r="I48" s="3">
        <v>170591</v>
      </c>
      <c r="J48" s="3">
        <v>7253.34</v>
      </c>
      <c r="K48" s="3">
        <v>25955.3</v>
      </c>
      <c r="L48" s="3">
        <v>0</v>
      </c>
      <c r="M48" s="3">
        <f t="shared" si="23"/>
        <v>3862532.3599999994</v>
      </c>
      <c r="N48" s="31"/>
      <c r="P48" s="7"/>
      <c r="Q48" s="7"/>
      <c r="R48" s="7"/>
      <c r="S48" s="8"/>
      <c r="T48" s="8"/>
      <c r="U48" s="8"/>
      <c r="V48" s="8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6">
        <v>7</v>
      </c>
      <c r="B49" s="4" t="s">
        <v>15</v>
      </c>
      <c r="C49" s="3">
        <v>2305652.37</v>
      </c>
      <c r="D49" s="3">
        <v>563861.11</v>
      </c>
      <c r="E49" s="3">
        <v>190909.05</v>
      </c>
      <c r="F49" s="3">
        <v>45233.82</v>
      </c>
      <c r="G49" s="3">
        <v>42216.47</v>
      </c>
      <c r="H49" s="3">
        <v>137356.5</v>
      </c>
      <c r="I49" s="3">
        <v>75070</v>
      </c>
      <c r="J49" s="3">
        <v>8133.55</v>
      </c>
      <c r="K49" s="3">
        <v>29105.01</v>
      </c>
      <c r="L49" s="3">
        <v>0</v>
      </c>
      <c r="M49" s="3">
        <f t="shared" si="23"/>
        <v>3397537.8799999994</v>
      </c>
      <c r="N49" s="31"/>
      <c r="P49" s="7"/>
      <c r="Q49" s="7"/>
      <c r="R49" s="7"/>
      <c r="S49" s="8"/>
      <c r="T49" s="8"/>
      <c r="U49" s="8"/>
      <c r="V49" s="8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6">
        <v>8</v>
      </c>
      <c r="B50" s="4" t="s">
        <v>5</v>
      </c>
      <c r="C50" s="3">
        <v>3370545.56</v>
      </c>
      <c r="D50" s="3">
        <v>1196379.52</v>
      </c>
      <c r="E50" s="3">
        <v>121367.25</v>
      </c>
      <c r="F50" s="3">
        <v>109097.05</v>
      </c>
      <c r="G50" s="3">
        <v>110187.27</v>
      </c>
      <c r="H50" s="3">
        <v>172319.62</v>
      </c>
      <c r="I50" s="3">
        <v>315716</v>
      </c>
      <c r="J50" s="3">
        <v>6406.13</v>
      </c>
      <c r="K50" s="3">
        <v>22923.65</v>
      </c>
      <c r="L50" s="3">
        <v>0</v>
      </c>
      <c r="M50" s="3">
        <f t="shared" si="23"/>
        <v>5424942.0499999998</v>
      </c>
      <c r="N50" s="31"/>
      <c r="P50" s="7"/>
      <c r="Q50" s="7"/>
      <c r="R50" s="7"/>
      <c r="S50" s="8"/>
      <c r="T50" s="8"/>
      <c r="U50" s="8"/>
      <c r="V50" s="8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6">
        <v>9</v>
      </c>
      <c r="B51" s="4" t="s">
        <v>6</v>
      </c>
      <c r="C51" s="3">
        <v>3082096.73</v>
      </c>
      <c r="D51" s="3">
        <v>1033554.71</v>
      </c>
      <c r="E51" s="3">
        <v>129463.6</v>
      </c>
      <c r="F51" s="3">
        <v>68263.28</v>
      </c>
      <c r="G51" s="3">
        <v>65169.85</v>
      </c>
      <c r="H51" s="3">
        <v>151370.93</v>
      </c>
      <c r="I51" s="3">
        <v>0</v>
      </c>
      <c r="J51" s="3">
        <v>6330.48</v>
      </c>
      <c r="K51" s="3">
        <v>22652.94</v>
      </c>
      <c r="L51" s="3">
        <v>0</v>
      </c>
      <c r="M51" s="3">
        <f t="shared" si="23"/>
        <v>4558902.5200000005</v>
      </c>
      <c r="N51" s="31"/>
      <c r="P51" s="7"/>
      <c r="Q51" s="7"/>
      <c r="R51" s="7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6">
        <v>10</v>
      </c>
      <c r="B52" s="4" t="s">
        <v>13</v>
      </c>
      <c r="C52" s="3">
        <v>2025389.13</v>
      </c>
      <c r="D52" s="3">
        <v>595409.71</v>
      </c>
      <c r="E52" s="3">
        <v>184981.37</v>
      </c>
      <c r="F52" s="3">
        <v>51640.31</v>
      </c>
      <c r="G52" s="3">
        <v>48883.360000000001</v>
      </c>
      <c r="H52" s="3">
        <v>153918.96</v>
      </c>
      <c r="I52" s="3">
        <v>248113</v>
      </c>
      <c r="J52" s="3">
        <v>5624.56</v>
      </c>
      <c r="K52" s="3">
        <v>20126.87</v>
      </c>
      <c r="L52" s="3">
        <v>0</v>
      </c>
      <c r="M52" s="3">
        <f t="shared" si="23"/>
        <v>3334087.27</v>
      </c>
      <c r="N52" s="31"/>
      <c r="P52" s="7"/>
      <c r="Q52" s="7"/>
      <c r="R52" s="7"/>
      <c r="S52" s="8"/>
      <c r="T52" s="8"/>
      <c r="U52" s="8"/>
      <c r="V52" s="8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6">
        <v>11</v>
      </c>
      <c r="B53" s="4" t="s">
        <v>7</v>
      </c>
      <c r="C53" s="3">
        <v>3278989.34</v>
      </c>
      <c r="D53" s="3">
        <v>1277528.57</v>
      </c>
      <c r="E53" s="3">
        <v>128596.13</v>
      </c>
      <c r="F53" s="3">
        <v>133663.25</v>
      </c>
      <c r="G53" s="3">
        <v>130024.86</v>
      </c>
      <c r="H53" s="3">
        <v>311040.03000000003</v>
      </c>
      <c r="I53" s="3">
        <v>31433</v>
      </c>
      <c r="J53" s="3">
        <v>7622.87</v>
      </c>
      <c r="K53" s="3">
        <v>27277.599999999999</v>
      </c>
      <c r="L53" s="3">
        <v>0</v>
      </c>
      <c r="M53" s="3">
        <f t="shared" si="23"/>
        <v>5326175.6500000004</v>
      </c>
      <c r="N53" s="31"/>
      <c r="P53" s="7"/>
      <c r="Q53" s="7"/>
      <c r="R53" s="7"/>
      <c r="S53" s="8"/>
      <c r="T53" s="8"/>
      <c r="U53" s="8"/>
      <c r="V53" s="8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6">
        <v>12</v>
      </c>
      <c r="B54" s="4" t="s">
        <v>8</v>
      </c>
      <c r="C54" s="3">
        <v>3471906.02</v>
      </c>
      <c r="D54" s="3">
        <v>1225419.3400000001</v>
      </c>
      <c r="E54" s="3">
        <v>118041.97</v>
      </c>
      <c r="F54" s="3">
        <v>89699.97</v>
      </c>
      <c r="G54" s="3">
        <v>85339.16</v>
      </c>
      <c r="H54" s="3">
        <v>166867.94</v>
      </c>
      <c r="I54" s="3">
        <v>6370</v>
      </c>
      <c r="J54" s="3">
        <v>6153.51</v>
      </c>
      <c r="K54" s="3">
        <v>22019.67</v>
      </c>
      <c r="L54" s="3">
        <v>0</v>
      </c>
      <c r="M54" s="3">
        <f t="shared" si="23"/>
        <v>5191817.58</v>
      </c>
      <c r="N54" s="31"/>
      <c r="P54" s="7"/>
      <c r="Q54" s="7"/>
      <c r="R54" s="7"/>
      <c r="S54" s="8"/>
      <c r="T54" s="8"/>
      <c r="U54" s="8"/>
      <c r="V54" s="8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6">
        <v>13</v>
      </c>
      <c r="B55" s="4" t="s">
        <v>9</v>
      </c>
      <c r="C55" s="3">
        <v>4791385.5599999996</v>
      </c>
      <c r="D55" s="3">
        <v>1747698.56</v>
      </c>
      <c r="E55" s="3">
        <v>99969.78</v>
      </c>
      <c r="F55" s="3">
        <v>160085.96</v>
      </c>
      <c r="G55" s="3">
        <v>155419.71000000002</v>
      </c>
      <c r="H55" s="3">
        <v>216692.12</v>
      </c>
      <c r="I55" s="3">
        <v>1851064</v>
      </c>
      <c r="J55" s="3">
        <v>7931.15</v>
      </c>
      <c r="K55" s="3">
        <v>28380.77</v>
      </c>
      <c r="L55" s="3">
        <v>0</v>
      </c>
      <c r="M55" s="3">
        <f t="shared" si="23"/>
        <v>9058627.6099999994</v>
      </c>
      <c r="N55" s="31"/>
      <c r="P55" s="7"/>
      <c r="Q55" s="7"/>
      <c r="R55" s="7"/>
      <c r="S55" s="8"/>
      <c r="T55" s="8"/>
      <c r="U55" s="8"/>
      <c r="V55" s="8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6">
        <v>14</v>
      </c>
      <c r="B56" s="4" t="s">
        <v>24</v>
      </c>
      <c r="C56" s="3">
        <v>2377890.16</v>
      </c>
      <c r="D56" s="3">
        <v>771175.56</v>
      </c>
      <c r="E56" s="3">
        <v>152885.16</v>
      </c>
      <c r="F56" s="3">
        <v>29570.32</v>
      </c>
      <c r="G56" s="3">
        <v>28797.13</v>
      </c>
      <c r="H56" s="3">
        <v>78672.36</v>
      </c>
      <c r="I56" s="3">
        <v>488452</v>
      </c>
      <c r="J56" s="3">
        <v>5109.55</v>
      </c>
      <c r="K56" s="3">
        <v>18283.95</v>
      </c>
      <c r="L56" s="3">
        <v>0</v>
      </c>
      <c r="M56" s="3">
        <f t="shared" si="23"/>
        <v>3950836.19</v>
      </c>
      <c r="N56" s="31"/>
      <c r="P56" s="7"/>
      <c r="Q56" s="7"/>
      <c r="R56" s="7"/>
      <c r="S56" s="8"/>
      <c r="T56" s="8"/>
      <c r="U56" s="8"/>
      <c r="V56" s="8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6">
        <v>15</v>
      </c>
      <c r="B57" s="4" t="s">
        <v>23</v>
      </c>
      <c r="C57" s="3">
        <v>3049198.44</v>
      </c>
      <c r="D57" s="3">
        <v>1044229.32</v>
      </c>
      <c r="E57" s="3">
        <v>129463.6</v>
      </c>
      <c r="F57" s="3">
        <v>90553.31</v>
      </c>
      <c r="G57" s="3">
        <v>88768.87</v>
      </c>
      <c r="H57" s="3">
        <v>148906.51999999999</v>
      </c>
      <c r="I57" s="3">
        <v>1101491</v>
      </c>
      <c r="J57" s="3">
        <v>6084.77</v>
      </c>
      <c r="K57" s="3">
        <v>21773.69</v>
      </c>
      <c r="L57" s="3">
        <v>0</v>
      </c>
      <c r="M57" s="3">
        <f t="shared" si="23"/>
        <v>5680469.5199999986</v>
      </c>
      <c r="N57" s="31"/>
      <c r="P57" s="7"/>
      <c r="Q57" s="7"/>
      <c r="R57" s="7"/>
      <c r="S57" s="8"/>
      <c r="T57" s="8"/>
      <c r="U57" s="8"/>
      <c r="V57" s="8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6">
        <v>16</v>
      </c>
      <c r="B58" s="4" t="s">
        <v>22</v>
      </c>
      <c r="C58" s="3">
        <v>8359897.25</v>
      </c>
      <c r="D58" s="3">
        <v>3853648.16</v>
      </c>
      <c r="E58" s="3">
        <v>80596.39</v>
      </c>
      <c r="F58" s="3">
        <v>358871.9</v>
      </c>
      <c r="G58" s="3">
        <v>367087.21</v>
      </c>
      <c r="H58" s="3">
        <v>534285.52</v>
      </c>
      <c r="I58" s="3">
        <v>0</v>
      </c>
      <c r="J58" s="3">
        <v>12905.65</v>
      </c>
      <c r="K58" s="3">
        <v>46181.45</v>
      </c>
      <c r="L58" s="3">
        <v>0</v>
      </c>
      <c r="M58" s="3">
        <f t="shared" si="23"/>
        <v>13613473.530000001</v>
      </c>
      <c r="N58" s="31"/>
      <c r="P58" s="7"/>
      <c r="Q58" s="7"/>
      <c r="R58" s="7"/>
      <c r="S58" s="8"/>
      <c r="T58" s="8"/>
      <c r="U58" s="8"/>
      <c r="V58" s="8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6">
        <v>17</v>
      </c>
      <c r="B59" s="4" t="s">
        <v>10</v>
      </c>
      <c r="C59" s="3">
        <v>3766210.89</v>
      </c>
      <c r="D59" s="3">
        <v>1313257.49</v>
      </c>
      <c r="E59" s="3">
        <v>115005.84</v>
      </c>
      <c r="F59" s="3">
        <v>155061.70000000001</v>
      </c>
      <c r="G59" s="3">
        <v>152464.93000000002</v>
      </c>
      <c r="H59" s="3">
        <v>283086.15999999997</v>
      </c>
      <c r="I59" s="3">
        <v>308076</v>
      </c>
      <c r="J59" s="3">
        <v>7341.96</v>
      </c>
      <c r="K59" s="3">
        <v>26272.41</v>
      </c>
      <c r="L59" s="3">
        <v>0</v>
      </c>
      <c r="M59" s="3">
        <f t="shared" si="23"/>
        <v>6126777.3799999999</v>
      </c>
      <c r="N59" s="31"/>
      <c r="P59" s="7"/>
      <c r="Q59" s="7"/>
      <c r="R59" s="7"/>
      <c r="S59" s="8"/>
      <c r="T59" s="8"/>
      <c r="U59" s="8"/>
      <c r="V59" s="8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6">
        <v>18</v>
      </c>
      <c r="B60" s="4" t="s">
        <v>1</v>
      </c>
      <c r="C60" s="3">
        <v>36893666.149999999</v>
      </c>
      <c r="D60" s="3">
        <v>15125223.779999999</v>
      </c>
      <c r="E60" s="3">
        <v>61367.58</v>
      </c>
      <c r="F60" s="3">
        <v>1454168.47</v>
      </c>
      <c r="G60" s="3">
        <v>3987797.83</v>
      </c>
      <c r="H60" s="3">
        <v>1826605.21</v>
      </c>
      <c r="I60" s="3">
        <v>394897</v>
      </c>
      <c r="J60" s="3">
        <v>43923.33</v>
      </c>
      <c r="K60" s="3">
        <v>157174.84</v>
      </c>
      <c r="L60" s="3">
        <v>0</v>
      </c>
      <c r="M60" s="3">
        <f t="shared" si="23"/>
        <v>59944824.189999998</v>
      </c>
      <c r="N60" s="31"/>
      <c r="P60" s="7"/>
      <c r="Q60" s="7"/>
      <c r="R60" s="7"/>
      <c r="S60" s="8"/>
      <c r="T60" s="8"/>
      <c r="U60" s="8"/>
      <c r="V60" s="8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6">
        <v>19</v>
      </c>
      <c r="B61" s="4" t="s">
        <v>11</v>
      </c>
      <c r="C61" s="3">
        <v>4007671.22</v>
      </c>
      <c r="D61" s="3">
        <v>1589829.98</v>
      </c>
      <c r="E61" s="3">
        <v>110523.94</v>
      </c>
      <c r="F61" s="3">
        <v>118833.15</v>
      </c>
      <c r="G61" s="3">
        <v>115166.06999999999</v>
      </c>
      <c r="H61" s="3">
        <v>175922.57</v>
      </c>
      <c r="I61" s="3">
        <v>28757</v>
      </c>
      <c r="J61" s="3">
        <v>7423.02</v>
      </c>
      <c r="K61" s="3">
        <v>26562.45</v>
      </c>
      <c r="L61" s="3">
        <v>0</v>
      </c>
      <c r="M61" s="3">
        <f t="shared" si="23"/>
        <v>6180689.4000000013</v>
      </c>
      <c r="N61" s="31"/>
      <c r="P61" s="7"/>
      <c r="Q61" s="7"/>
      <c r="R61" s="7"/>
      <c r="S61" s="8"/>
      <c r="T61" s="8"/>
      <c r="U61" s="8"/>
      <c r="V61" s="8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6">
        <v>20</v>
      </c>
      <c r="B62" s="4" t="s">
        <v>12</v>
      </c>
      <c r="C62" s="3">
        <v>3811065.54</v>
      </c>
      <c r="D62" s="3">
        <v>1288146.95</v>
      </c>
      <c r="E62" s="3">
        <v>122523.75</v>
      </c>
      <c r="F62" s="3">
        <v>190065.54</v>
      </c>
      <c r="G62" s="3">
        <v>199832.24</v>
      </c>
      <c r="H62" s="3">
        <v>249178.72</v>
      </c>
      <c r="I62" s="3">
        <v>2175790</v>
      </c>
      <c r="J62" s="3">
        <v>10052.65</v>
      </c>
      <c r="K62" s="3">
        <v>35972.370000000003</v>
      </c>
      <c r="L62" s="3">
        <v>0</v>
      </c>
      <c r="M62" s="3">
        <f t="shared" si="23"/>
        <v>8082627.7600000007</v>
      </c>
      <c r="N62" s="31"/>
      <c r="P62" s="7"/>
      <c r="Q62" s="7"/>
      <c r="R62" s="7"/>
      <c r="S62" s="8"/>
      <c r="T62" s="8"/>
      <c r="U62" s="8"/>
      <c r="V62" s="8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43" t="s">
        <v>35</v>
      </c>
      <c r="B63" s="44"/>
      <c r="C63" s="15">
        <f>SUM(C43:C62)</f>
        <v>106276348.8</v>
      </c>
      <c r="D63" s="15">
        <f t="shared" ref="D63:M63" si="24">SUM(D43:D62)</f>
        <v>40209760</v>
      </c>
      <c r="E63" s="15">
        <f t="shared" si="24"/>
        <v>2566139.4</v>
      </c>
      <c r="F63" s="15">
        <f t="shared" si="24"/>
        <v>4118424.3000000003</v>
      </c>
      <c r="G63" s="15">
        <f t="shared" si="24"/>
        <v>7328713.7300000004</v>
      </c>
      <c r="H63" s="15">
        <f t="shared" si="24"/>
        <v>6382222.8799999999</v>
      </c>
      <c r="I63" s="15">
        <f t="shared" si="24"/>
        <v>7586596</v>
      </c>
      <c r="J63" s="15">
        <f t="shared" si="24"/>
        <v>199839.14999999997</v>
      </c>
      <c r="K63" s="15">
        <f t="shared" si="24"/>
        <v>715102.64999999991</v>
      </c>
      <c r="L63" s="15">
        <f t="shared" si="24"/>
        <v>0</v>
      </c>
      <c r="M63" s="15">
        <f t="shared" si="24"/>
        <v>175383146.91</v>
      </c>
      <c r="N63" s="9"/>
      <c r="P63" s="9"/>
      <c r="Q63" s="9"/>
      <c r="R63" s="7"/>
      <c r="S63" s="8"/>
      <c r="T63" s="8"/>
      <c r="U63" s="8"/>
      <c r="V63" s="8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14" ht="12.75" customHeight="1" x14ac:dyDescent="0.2">
      <c r="B65" s="1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1:14" x14ac:dyDescent="0.2">
      <c r="B66" s="1" t="s">
        <v>16</v>
      </c>
      <c r="F66" s="2"/>
      <c r="G66" s="1"/>
      <c r="H66" s="1"/>
      <c r="I66" s="1"/>
      <c r="J66" s="1"/>
      <c r="K66" s="1"/>
      <c r="L66" s="1"/>
      <c r="M66" s="1"/>
    </row>
    <row r="67" spans="1:14" x14ac:dyDescent="0.2">
      <c r="A67" s="45" t="s">
        <v>40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x14ac:dyDescent="0.2">
      <c r="N68" s="5"/>
    </row>
    <row r="69" spans="1:14" x14ac:dyDescent="0.2">
      <c r="A69" s="40" t="s">
        <v>0</v>
      </c>
      <c r="B69" s="40" t="s">
        <v>36</v>
      </c>
      <c r="C69" s="34" t="s">
        <v>27</v>
      </c>
      <c r="D69" s="34" t="s">
        <v>28</v>
      </c>
      <c r="E69" s="34" t="s">
        <v>26</v>
      </c>
      <c r="F69" s="34" t="s">
        <v>29</v>
      </c>
      <c r="G69" s="34" t="s">
        <v>30</v>
      </c>
      <c r="H69" s="34" t="s">
        <v>38</v>
      </c>
      <c r="I69" s="34" t="s">
        <v>31</v>
      </c>
      <c r="J69" s="34" t="s">
        <v>32</v>
      </c>
      <c r="K69" s="34" t="s">
        <v>33</v>
      </c>
      <c r="L69" s="34" t="s">
        <v>34</v>
      </c>
      <c r="M69" s="34" t="s">
        <v>35</v>
      </c>
      <c r="N69" s="49"/>
    </row>
    <row r="70" spans="1:14" x14ac:dyDescent="0.2">
      <c r="A70" s="41"/>
      <c r="B70" s="4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49"/>
    </row>
    <row r="71" spans="1:14" x14ac:dyDescent="0.2">
      <c r="A71" s="42"/>
      <c r="B71" s="42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49"/>
    </row>
    <row r="72" spans="1:14" x14ac:dyDescent="0.2">
      <c r="A72" s="6">
        <v>1</v>
      </c>
      <c r="B72" s="4" t="s">
        <v>2</v>
      </c>
      <c r="C72" s="3">
        <v>5495307.7300000004</v>
      </c>
      <c r="D72" s="3">
        <v>1602588.23</v>
      </c>
      <c r="E72" s="3">
        <v>259530.09</v>
      </c>
      <c r="F72" s="3">
        <v>151377.51999999999</v>
      </c>
      <c r="G72" s="3">
        <v>121540.04</v>
      </c>
      <c r="H72" s="3">
        <v>248083.64</v>
      </c>
      <c r="I72" s="3">
        <v>1920441</v>
      </c>
      <c r="J72" s="3">
        <v>7321.45</v>
      </c>
      <c r="K72" s="3">
        <v>22542.03</v>
      </c>
      <c r="L72" s="3">
        <v>0</v>
      </c>
      <c r="M72" s="3">
        <f>SUM(C72:L72)</f>
        <v>9828731.7299999986</v>
      </c>
      <c r="N72" s="32"/>
    </row>
    <row r="73" spans="1:14" x14ac:dyDescent="0.2">
      <c r="A73" s="6">
        <v>2</v>
      </c>
      <c r="B73" s="4" t="s">
        <v>3</v>
      </c>
      <c r="C73" s="3">
        <v>3967483.68</v>
      </c>
      <c r="D73" s="3">
        <v>1068968.92</v>
      </c>
      <c r="E73" s="3">
        <v>300115.96000000002</v>
      </c>
      <c r="F73" s="3">
        <v>62612.54</v>
      </c>
      <c r="G73" s="3">
        <v>49394.16</v>
      </c>
      <c r="H73" s="3">
        <v>121258.59</v>
      </c>
      <c r="I73" s="3">
        <v>30433</v>
      </c>
      <c r="J73" s="3">
        <v>5750.31</v>
      </c>
      <c r="K73" s="3">
        <v>17704.64</v>
      </c>
      <c r="L73" s="3">
        <v>0</v>
      </c>
      <c r="M73" s="3">
        <f t="shared" ref="M73:M91" si="25">SUM(C73:L73)</f>
        <v>5623721.7999999989</v>
      </c>
      <c r="N73" s="32"/>
    </row>
    <row r="74" spans="1:14" x14ac:dyDescent="0.2">
      <c r="A74" s="6">
        <v>3</v>
      </c>
      <c r="B74" s="4" t="s">
        <v>18</v>
      </c>
      <c r="C74" s="3">
        <v>4897160.1500000004</v>
      </c>
      <c r="D74" s="3">
        <v>991201.31</v>
      </c>
      <c r="E74" s="3">
        <v>307615.52</v>
      </c>
      <c r="F74" s="3">
        <v>46008.13</v>
      </c>
      <c r="G74" s="3">
        <v>36013.360000000001</v>
      </c>
      <c r="H74" s="3">
        <v>107621.18</v>
      </c>
      <c r="I74" s="3">
        <v>680995</v>
      </c>
      <c r="J74" s="3">
        <v>9422.9500000000007</v>
      </c>
      <c r="K74" s="3">
        <v>29012.36</v>
      </c>
      <c r="L74" s="3">
        <v>0</v>
      </c>
      <c r="M74" s="3">
        <f t="shared" si="25"/>
        <v>7105049.9600000009</v>
      </c>
      <c r="N74" s="32"/>
    </row>
    <row r="75" spans="1:14" x14ac:dyDescent="0.2">
      <c r="A75" s="6">
        <v>4</v>
      </c>
      <c r="B75" s="4" t="s">
        <v>19</v>
      </c>
      <c r="C75" s="3">
        <v>7898249.5199999996</v>
      </c>
      <c r="D75" s="3">
        <v>2548087.23</v>
      </c>
      <c r="E75" s="3">
        <v>284675.68</v>
      </c>
      <c r="F75" s="3">
        <v>433753.81</v>
      </c>
      <c r="G75" s="3">
        <v>435624.08</v>
      </c>
      <c r="H75" s="3">
        <v>519250.03</v>
      </c>
      <c r="I75" s="3">
        <v>14618094</v>
      </c>
      <c r="J75" s="3">
        <v>18263.87</v>
      </c>
      <c r="K75" s="3">
        <v>56232.68</v>
      </c>
      <c r="L75" s="3">
        <v>0</v>
      </c>
      <c r="M75" s="3">
        <f t="shared" si="25"/>
        <v>26812230.900000002</v>
      </c>
      <c r="N75" s="32"/>
    </row>
    <row r="76" spans="1:14" x14ac:dyDescent="0.2">
      <c r="A76" s="6">
        <v>5</v>
      </c>
      <c r="B76" s="4" t="s">
        <v>4</v>
      </c>
      <c r="C76" s="3">
        <v>7447846.8799999999</v>
      </c>
      <c r="D76" s="3">
        <v>2156443.0499999998</v>
      </c>
      <c r="E76" s="3">
        <v>240340.03</v>
      </c>
      <c r="F76" s="3">
        <v>283732.68</v>
      </c>
      <c r="G76" s="3">
        <v>224767.35</v>
      </c>
      <c r="H76" s="3">
        <v>401739.59</v>
      </c>
      <c r="I76" s="3">
        <v>742007</v>
      </c>
      <c r="J76" s="3">
        <v>10784.05</v>
      </c>
      <c r="K76" s="3">
        <v>33203.050000000003</v>
      </c>
      <c r="L76" s="3">
        <v>0</v>
      </c>
      <c r="M76" s="3">
        <f t="shared" si="25"/>
        <v>11540863.68</v>
      </c>
      <c r="N76" s="32"/>
    </row>
    <row r="77" spans="1:14" x14ac:dyDescent="0.2">
      <c r="A77" s="6">
        <v>6</v>
      </c>
      <c r="B77" s="4" t="s">
        <v>14</v>
      </c>
      <c r="C77" s="3">
        <v>3495433.53</v>
      </c>
      <c r="D77" s="3">
        <v>717421.97</v>
      </c>
      <c r="E77" s="3">
        <v>382390.57</v>
      </c>
      <c r="F77" s="3">
        <v>144400.64000000001</v>
      </c>
      <c r="G77" s="3">
        <v>106022.98</v>
      </c>
      <c r="H77" s="3">
        <v>449315.91</v>
      </c>
      <c r="I77" s="3">
        <v>1230231</v>
      </c>
      <c r="J77" s="3">
        <v>7253.34</v>
      </c>
      <c r="K77" s="3">
        <v>22332.35</v>
      </c>
      <c r="L77" s="3">
        <v>0</v>
      </c>
      <c r="M77" s="3">
        <f t="shared" si="25"/>
        <v>6554802.29</v>
      </c>
      <c r="N77" s="32"/>
    </row>
    <row r="78" spans="1:14" x14ac:dyDescent="0.2">
      <c r="A78" s="6">
        <v>7</v>
      </c>
      <c r="B78" s="4" t="s">
        <v>15</v>
      </c>
      <c r="C78" s="3">
        <v>3777606.71</v>
      </c>
      <c r="D78" s="3">
        <v>658528.15</v>
      </c>
      <c r="E78" s="3">
        <v>378420.21</v>
      </c>
      <c r="F78" s="3">
        <v>47469.27</v>
      </c>
      <c r="G78" s="3">
        <v>36546.54</v>
      </c>
      <c r="H78" s="3">
        <v>146188.82999999999</v>
      </c>
      <c r="I78" s="3">
        <v>0</v>
      </c>
      <c r="J78" s="3">
        <v>8133.55</v>
      </c>
      <c r="K78" s="3">
        <v>25042.41</v>
      </c>
      <c r="L78" s="3">
        <v>0</v>
      </c>
      <c r="M78" s="3">
        <f t="shared" si="25"/>
        <v>5077935.67</v>
      </c>
      <c r="N78" s="32"/>
    </row>
    <row r="79" spans="1:14" x14ac:dyDescent="0.2">
      <c r="A79" s="6">
        <v>8</v>
      </c>
      <c r="B79" s="4" t="s">
        <v>5</v>
      </c>
      <c r="C79" s="3">
        <v>4801350.08</v>
      </c>
      <c r="D79" s="3">
        <v>1399180.97</v>
      </c>
      <c r="E79" s="3">
        <v>272323.46000000002</v>
      </c>
      <c r="F79" s="3">
        <v>114332.44</v>
      </c>
      <c r="G79" s="3">
        <v>90348.58</v>
      </c>
      <c r="H79" s="3">
        <v>179893.93</v>
      </c>
      <c r="I79" s="3">
        <v>1256791</v>
      </c>
      <c r="J79" s="3">
        <v>6406.13</v>
      </c>
      <c r="K79" s="3">
        <v>19723.87</v>
      </c>
      <c r="L79" s="3">
        <v>0</v>
      </c>
      <c r="M79" s="3">
        <f t="shared" si="25"/>
        <v>8140350.46</v>
      </c>
      <c r="N79" s="32"/>
    </row>
    <row r="80" spans="1:14" x14ac:dyDescent="0.2">
      <c r="A80" s="6">
        <v>9</v>
      </c>
      <c r="B80" s="4" t="s">
        <v>6</v>
      </c>
      <c r="C80" s="3">
        <v>4452585.09</v>
      </c>
      <c r="D80" s="3">
        <v>1202468.78</v>
      </c>
      <c r="E80" s="3">
        <v>284675.68</v>
      </c>
      <c r="F80" s="3">
        <v>71566.11</v>
      </c>
      <c r="G80" s="3">
        <v>55846.45</v>
      </c>
      <c r="H80" s="3">
        <v>159013.92000000001</v>
      </c>
      <c r="I80" s="3">
        <v>0</v>
      </c>
      <c r="J80" s="3">
        <v>6330.48</v>
      </c>
      <c r="K80" s="3">
        <v>19490.939999999999</v>
      </c>
      <c r="L80" s="3">
        <v>0</v>
      </c>
      <c r="M80" s="3">
        <f t="shared" si="25"/>
        <v>6251977.4500000011</v>
      </c>
      <c r="N80" s="32"/>
    </row>
    <row r="81" spans="1:14" x14ac:dyDescent="0.2">
      <c r="A81" s="6">
        <v>10</v>
      </c>
      <c r="B81" s="4" t="s">
        <v>13</v>
      </c>
      <c r="C81" s="3">
        <v>3118541.68</v>
      </c>
      <c r="D81" s="3">
        <v>694192.4</v>
      </c>
      <c r="E81" s="3">
        <v>369376.62</v>
      </c>
      <c r="F81" s="3">
        <v>54179.1</v>
      </c>
      <c r="G81" s="3">
        <v>41921.71</v>
      </c>
      <c r="H81" s="3">
        <v>162316.29</v>
      </c>
      <c r="I81" s="3">
        <v>0</v>
      </c>
      <c r="J81" s="3">
        <v>5624.56</v>
      </c>
      <c r="K81" s="3">
        <v>17317.47</v>
      </c>
      <c r="L81" s="3">
        <v>0</v>
      </c>
      <c r="M81" s="3">
        <f t="shared" si="25"/>
        <v>4463469.8299999991</v>
      </c>
      <c r="N81" s="32"/>
    </row>
    <row r="82" spans="1:14" x14ac:dyDescent="0.2">
      <c r="A82" s="6">
        <v>11</v>
      </c>
      <c r="B82" s="4" t="s">
        <v>7</v>
      </c>
      <c r="C82" s="3">
        <v>4853771.8600000003</v>
      </c>
      <c r="D82" s="3">
        <v>1783971.8</v>
      </c>
      <c r="E82" s="3">
        <v>283352.23</v>
      </c>
      <c r="F82" s="3">
        <v>139745.89000000001</v>
      </c>
      <c r="G82" s="3">
        <v>111864.45</v>
      </c>
      <c r="H82" s="3">
        <v>319687.09999999998</v>
      </c>
      <c r="I82" s="3">
        <v>9637</v>
      </c>
      <c r="J82" s="3">
        <v>7622.87</v>
      </c>
      <c r="K82" s="3">
        <v>23470.07</v>
      </c>
      <c r="L82" s="3">
        <v>0</v>
      </c>
      <c r="M82" s="3">
        <f t="shared" si="25"/>
        <v>7533123.2700000005</v>
      </c>
      <c r="N82" s="32"/>
    </row>
    <row r="83" spans="1:14" x14ac:dyDescent="0.2">
      <c r="A83" s="6">
        <v>12</v>
      </c>
      <c r="B83" s="4" t="s">
        <v>8</v>
      </c>
      <c r="C83" s="3">
        <v>4887197.79</v>
      </c>
      <c r="D83" s="3">
        <v>1425818.36</v>
      </c>
      <c r="E83" s="3">
        <v>267250.23</v>
      </c>
      <c r="F83" s="3">
        <v>94090.91</v>
      </c>
      <c r="G83" s="3">
        <v>72975.789999999994</v>
      </c>
      <c r="H83" s="3">
        <v>174323.1</v>
      </c>
      <c r="I83" s="3">
        <v>3080</v>
      </c>
      <c r="J83" s="3">
        <v>6153.51</v>
      </c>
      <c r="K83" s="3">
        <v>18946.07</v>
      </c>
      <c r="L83" s="3">
        <v>0</v>
      </c>
      <c r="M83" s="3">
        <f t="shared" si="25"/>
        <v>6949835.7600000007</v>
      </c>
      <c r="N83" s="32"/>
    </row>
    <row r="84" spans="1:14" x14ac:dyDescent="0.2">
      <c r="A84" s="6">
        <v>13</v>
      </c>
      <c r="B84" s="4" t="s">
        <v>9</v>
      </c>
      <c r="C84" s="3">
        <v>6670800.3099999996</v>
      </c>
      <c r="D84" s="3">
        <v>2038161.3</v>
      </c>
      <c r="E84" s="3">
        <v>239678.3</v>
      </c>
      <c r="F84" s="3">
        <v>167894.57</v>
      </c>
      <c r="G84" s="3">
        <v>131004.88</v>
      </c>
      <c r="H84" s="3">
        <v>225509.26</v>
      </c>
      <c r="I84" s="3">
        <v>474810</v>
      </c>
      <c r="J84" s="3">
        <v>7931.15</v>
      </c>
      <c r="K84" s="3">
        <v>24419.26</v>
      </c>
      <c r="L84" s="3">
        <v>0</v>
      </c>
      <c r="M84" s="3">
        <f t="shared" si="25"/>
        <v>9980209.0300000012</v>
      </c>
      <c r="N84" s="32"/>
    </row>
    <row r="85" spans="1:14" x14ac:dyDescent="0.2">
      <c r="A85" s="6">
        <v>14</v>
      </c>
      <c r="B85" s="4" t="s">
        <v>24</v>
      </c>
      <c r="C85" s="3">
        <v>3464888.23</v>
      </c>
      <c r="D85" s="3">
        <v>894590.61</v>
      </c>
      <c r="E85" s="3">
        <v>320408.89</v>
      </c>
      <c r="F85" s="3">
        <v>30915.84</v>
      </c>
      <c r="G85" s="3">
        <v>24736.01</v>
      </c>
      <c r="H85" s="3">
        <v>90824.07</v>
      </c>
      <c r="I85" s="3">
        <v>201050</v>
      </c>
      <c r="J85" s="3">
        <v>5109.55</v>
      </c>
      <c r="K85" s="3">
        <v>15731.8</v>
      </c>
      <c r="L85" s="3">
        <v>0</v>
      </c>
      <c r="M85" s="3">
        <f t="shared" si="25"/>
        <v>5048254.9999999991</v>
      </c>
      <c r="N85" s="32"/>
    </row>
    <row r="86" spans="1:14" x14ac:dyDescent="0.2">
      <c r="A86" s="6">
        <v>15</v>
      </c>
      <c r="B86" s="4" t="s">
        <v>23</v>
      </c>
      <c r="C86" s="3">
        <v>4381637.76</v>
      </c>
      <c r="D86" s="3">
        <v>1217166.54</v>
      </c>
      <c r="E86" s="3">
        <v>284675.68</v>
      </c>
      <c r="F86" s="3">
        <v>94753.21</v>
      </c>
      <c r="G86" s="3">
        <v>75414.64</v>
      </c>
      <c r="H86" s="3">
        <v>156262.85999999999</v>
      </c>
      <c r="I86" s="3">
        <v>325064</v>
      </c>
      <c r="J86" s="3">
        <v>6084.77</v>
      </c>
      <c r="K86" s="3">
        <v>18734.419999999998</v>
      </c>
      <c r="L86" s="3">
        <v>0</v>
      </c>
      <c r="M86" s="3">
        <f t="shared" si="25"/>
        <v>6559793.879999999</v>
      </c>
      <c r="N86" s="32"/>
    </row>
    <row r="87" spans="1:14" x14ac:dyDescent="0.2">
      <c r="A87" s="6">
        <v>16</v>
      </c>
      <c r="B87" s="4" t="s">
        <v>22</v>
      </c>
      <c r="C87" s="3">
        <v>11516465.82</v>
      </c>
      <c r="D87" s="3">
        <v>5472457.3399999999</v>
      </c>
      <c r="E87" s="3">
        <v>210121.2</v>
      </c>
      <c r="F87" s="3">
        <v>376257.47</v>
      </c>
      <c r="G87" s="3">
        <v>297566.03000000003</v>
      </c>
      <c r="H87" s="3">
        <v>550981.89</v>
      </c>
      <c r="I87" s="3">
        <v>0</v>
      </c>
      <c r="J87" s="3">
        <v>12905.65</v>
      </c>
      <c r="K87" s="3">
        <v>39735.24</v>
      </c>
      <c r="L87" s="3">
        <v>0</v>
      </c>
      <c r="M87" s="3">
        <f t="shared" si="25"/>
        <v>18476490.639999997</v>
      </c>
      <c r="N87" s="32"/>
    </row>
    <row r="88" spans="1:14" x14ac:dyDescent="0.2">
      <c r="A88" s="6">
        <v>17</v>
      </c>
      <c r="B88" s="4" t="s">
        <v>10</v>
      </c>
      <c r="C88" s="3">
        <v>5389142.9299999997</v>
      </c>
      <c r="D88" s="3">
        <v>1533414.55</v>
      </c>
      <c r="E88" s="3">
        <v>262618.14</v>
      </c>
      <c r="F88" s="3">
        <v>162178.54999999999</v>
      </c>
      <c r="G88" s="3">
        <v>129619.47</v>
      </c>
      <c r="H88" s="3">
        <v>291961.57</v>
      </c>
      <c r="I88" s="3">
        <v>794468</v>
      </c>
      <c r="J88" s="3">
        <v>7341.96</v>
      </c>
      <c r="K88" s="3">
        <v>22605.19</v>
      </c>
      <c r="L88" s="3">
        <v>0</v>
      </c>
      <c r="M88" s="3">
        <f t="shared" si="25"/>
        <v>8593350.3599999994</v>
      </c>
      <c r="N88" s="32"/>
    </row>
    <row r="89" spans="1:14" x14ac:dyDescent="0.2">
      <c r="A89" s="6">
        <v>18</v>
      </c>
      <c r="B89" s="4" t="s">
        <v>1</v>
      </c>
      <c r="C89" s="3">
        <v>49110871.359999999</v>
      </c>
      <c r="D89" s="3">
        <v>17763750.5</v>
      </c>
      <c r="E89" s="3">
        <v>180784.68</v>
      </c>
      <c r="F89" s="3">
        <v>1527288.36</v>
      </c>
      <c r="G89" s="3">
        <v>1506298.23</v>
      </c>
      <c r="H89" s="3">
        <v>1891254.54</v>
      </c>
      <c r="I89" s="3">
        <v>3432623</v>
      </c>
      <c r="J89" s="3">
        <v>43923.33</v>
      </c>
      <c r="K89" s="3">
        <v>135235.68</v>
      </c>
      <c r="L89" s="3">
        <v>0</v>
      </c>
      <c r="M89" s="3">
        <f t="shared" si="25"/>
        <v>75592029.680000022</v>
      </c>
      <c r="N89" s="32"/>
    </row>
    <row r="90" spans="1:14" x14ac:dyDescent="0.2">
      <c r="A90" s="6">
        <v>19</v>
      </c>
      <c r="B90" s="4" t="s">
        <v>11</v>
      </c>
      <c r="C90" s="3">
        <v>5683424.5099999998</v>
      </c>
      <c r="D90" s="3">
        <v>2116232.62</v>
      </c>
      <c r="E90" s="3">
        <v>255780.31</v>
      </c>
      <c r="F90" s="3">
        <v>124306.87</v>
      </c>
      <c r="G90" s="3">
        <v>99026.55</v>
      </c>
      <c r="H90" s="3">
        <v>183564.27</v>
      </c>
      <c r="I90" s="3">
        <v>52030</v>
      </c>
      <c r="J90" s="3">
        <v>7423.02</v>
      </c>
      <c r="K90" s="3">
        <v>22854.75</v>
      </c>
      <c r="L90" s="3">
        <v>0</v>
      </c>
      <c r="M90" s="3">
        <f t="shared" si="25"/>
        <v>8544642.8999999985</v>
      </c>
      <c r="N90" s="32"/>
    </row>
    <row r="91" spans="1:14" x14ac:dyDescent="0.2">
      <c r="A91" s="6">
        <v>20</v>
      </c>
      <c r="B91" s="4" t="s">
        <v>12</v>
      </c>
      <c r="C91" s="3">
        <v>5798210.96</v>
      </c>
      <c r="D91" s="3">
        <v>1530245.37</v>
      </c>
      <c r="E91" s="3">
        <v>274088</v>
      </c>
      <c r="F91" s="3">
        <v>200143.27</v>
      </c>
      <c r="G91" s="3">
        <v>155953.18</v>
      </c>
      <c r="H91" s="3">
        <v>259497.03</v>
      </c>
      <c r="I91" s="3">
        <v>3254673</v>
      </c>
      <c r="J91" s="3">
        <v>10052.65</v>
      </c>
      <c r="K91" s="3">
        <v>30951.17</v>
      </c>
      <c r="L91" s="3">
        <v>0</v>
      </c>
      <c r="M91" s="3">
        <f t="shared" si="25"/>
        <v>11513814.629999999</v>
      </c>
      <c r="N91" s="32"/>
    </row>
    <row r="92" spans="1:14" x14ac:dyDescent="0.2">
      <c r="A92" s="43" t="s">
        <v>41</v>
      </c>
      <c r="B92" s="44"/>
      <c r="C92" s="15">
        <f>SUM(C72:C91)</f>
        <v>151107976.58000001</v>
      </c>
      <c r="D92" s="15">
        <f t="shared" ref="D92:M92" si="26">SUM(D72:D91)</f>
        <v>48814889.999999993</v>
      </c>
      <c r="E92" s="15">
        <f t="shared" si="26"/>
        <v>5658221.4799999995</v>
      </c>
      <c r="F92" s="15">
        <f>SUM(F72:F91)</f>
        <v>4327007.18</v>
      </c>
      <c r="G92" s="15">
        <f>SUM(G72:G91)</f>
        <v>3802484.48</v>
      </c>
      <c r="H92" s="15"/>
      <c r="I92" s="15">
        <f t="shared" si="26"/>
        <v>29026427</v>
      </c>
      <c r="J92" s="15">
        <f t="shared" si="26"/>
        <v>199839.14999999997</v>
      </c>
      <c r="K92" s="15">
        <f t="shared" si="26"/>
        <v>615285.45000000007</v>
      </c>
      <c r="L92" s="15">
        <f t="shared" si="26"/>
        <v>0</v>
      </c>
      <c r="M92" s="15">
        <f t="shared" si="26"/>
        <v>250190678.91999999</v>
      </c>
      <c r="N92" s="33"/>
    </row>
    <row r="94" spans="1:14" x14ac:dyDescent="0.2">
      <c r="B94" s="10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</row>
    <row r="95" spans="1:14" x14ac:dyDescent="0.2">
      <c r="A95" s="52" t="s">
        <v>42</v>
      </c>
      <c r="B95" s="52"/>
      <c r="C95" s="52"/>
      <c r="D95" s="52"/>
      <c r="E95" s="52"/>
      <c r="F95" s="52"/>
      <c r="G95" s="1"/>
      <c r="H95" s="1"/>
      <c r="I95" s="1"/>
      <c r="J95" s="1"/>
      <c r="K95" s="1"/>
      <c r="L95" s="1"/>
      <c r="M95" s="1"/>
    </row>
    <row r="96" spans="1:14" x14ac:dyDescent="0.2">
      <c r="A96" s="20"/>
      <c r="B96" s="20"/>
      <c r="C96" s="20"/>
      <c r="D96" s="20"/>
      <c r="E96" s="20"/>
      <c r="F96" s="21"/>
      <c r="G96" s="1"/>
      <c r="H96" s="1"/>
      <c r="I96" s="1"/>
      <c r="J96" s="1"/>
      <c r="K96" s="1"/>
      <c r="L96" s="1"/>
      <c r="M96" s="1"/>
    </row>
    <row r="97" spans="1:14" x14ac:dyDescent="0.2">
      <c r="A97" s="40" t="s">
        <v>0</v>
      </c>
      <c r="B97" s="40" t="s">
        <v>36</v>
      </c>
      <c r="C97" s="34" t="s">
        <v>27</v>
      </c>
      <c r="D97" s="34" t="s">
        <v>28</v>
      </c>
      <c r="E97" s="34" t="s">
        <v>26</v>
      </c>
      <c r="F97" s="34" t="s">
        <v>35</v>
      </c>
      <c r="G97" s="1"/>
      <c r="H97" s="1"/>
      <c r="I97" s="1"/>
      <c r="J97" s="11"/>
      <c r="K97" s="11"/>
      <c r="L97" s="11"/>
      <c r="M97" s="11"/>
      <c r="N97" s="11"/>
    </row>
    <row r="98" spans="1:14" x14ac:dyDescent="0.2">
      <c r="A98" s="41"/>
      <c r="B98" s="41"/>
      <c r="C98" s="35"/>
      <c r="D98" s="35"/>
      <c r="E98" s="35"/>
      <c r="F98" s="35"/>
      <c r="G98" s="1"/>
      <c r="H98" s="1"/>
      <c r="I98" s="1"/>
      <c r="J98" s="1"/>
      <c r="K98" s="1"/>
      <c r="L98" s="1"/>
      <c r="M98" s="1"/>
    </row>
    <row r="99" spans="1:14" x14ac:dyDescent="0.2">
      <c r="A99" s="42"/>
      <c r="B99" s="42"/>
      <c r="C99" s="36"/>
      <c r="D99" s="36"/>
      <c r="E99" s="36"/>
      <c r="F99" s="36"/>
      <c r="G99" s="1"/>
      <c r="H99" s="1"/>
      <c r="I99" s="1"/>
      <c r="J99" s="1"/>
      <c r="K99" s="1"/>
      <c r="L99" s="1"/>
      <c r="M99" s="1"/>
    </row>
    <row r="100" spans="1:14" x14ac:dyDescent="0.2">
      <c r="A100" s="22">
        <v>1</v>
      </c>
      <c r="B100" s="23" t="s">
        <v>2</v>
      </c>
      <c r="C100" s="24">
        <v>131091.35999999999</v>
      </c>
      <c r="D100" s="24">
        <v>26274.33</v>
      </c>
      <c r="E100" s="24">
        <v>-59952.3</v>
      </c>
      <c r="F100" s="24">
        <f t="shared" ref="F100:F119" si="27">SUM(C100:E100)</f>
        <v>97413.39</v>
      </c>
      <c r="G100" s="1"/>
      <c r="H100" s="1"/>
      <c r="I100" s="1"/>
      <c r="J100" s="1"/>
      <c r="K100" s="1"/>
      <c r="L100" s="1"/>
      <c r="M100" s="1"/>
    </row>
    <row r="101" spans="1:14" x14ac:dyDescent="0.2">
      <c r="A101" s="22">
        <v>2</v>
      </c>
      <c r="B101" s="23" t="s">
        <v>3</v>
      </c>
      <c r="C101" s="24">
        <v>111079.43</v>
      </c>
      <c r="D101" s="24">
        <v>12288.88</v>
      </c>
      <c r="E101" s="24">
        <v>-59952.3</v>
      </c>
      <c r="F101" s="24">
        <f t="shared" si="27"/>
        <v>63416.009999999995</v>
      </c>
      <c r="G101" s="1"/>
      <c r="H101" s="1"/>
      <c r="I101" s="1"/>
      <c r="J101" s="1"/>
      <c r="K101" s="1"/>
      <c r="L101" s="1"/>
      <c r="M101" s="1"/>
    </row>
    <row r="102" spans="1:14" x14ac:dyDescent="0.2">
      <c r="A102" s="22">
        <v>3</v>
      </c>
      <c r="B102" s="23" t="s">
        <v>18</v>
      </c>
      <c r="C102" s="24">
        <v>84730.1</v>
      </c>
      <c r="D102" s="24">
        <v>6533.82</v>
      </c>
      <c r="E102" s="24">
        <v>-59952.3</v>
      </c>
      <c r="F102" s="24">
        <f t="shared" si="27"/>
        <v>31311.62000000001</v>
      </c>
      <c r="G102" s="1"/>
      <c r="H102" s="1"/>
      <c r="I102" s="1"/>
      <c r="J102" s="1"/>
      <c r="K102" s="1"/>
      <c r="L102" s="1"/>
      <c r="M102" s="1"/>
    </row>
    <row r="103" spans="1:14" x14ac:dyDescent="0.2">
      <c r="A103" s="22">
        <v>4</v>
      </c>
      <c r="B103" s="23" t="s">
        <v>19</v>
      </c>
      <c r="C103" s="24">
        <v>327668.06</v>
      </c>
      <c r="D103" s="24">
        <v>279999.07</v>
      </c>
      <c r="E103" s="24">
        <v>-59952.3</v>
      </c>
      <c r="F103" s="24">
        <f t="shared" si="27"/>
        <v>547714.82999999996</v>
      </c>
      <c r="G103" s="1"/>
      <c r="H103" s="1"/>
      <c r="I103" s="1"/>
      <c r="J103" s="1"/>
      <c r="K103" s="1"/>
      <c r="L103" s="1"/>
      <c r="M103" s="1"/>
    </row>
    <row r="104" spans="1:14" x14ac:dyDescent="0.2">
      <c r="A104" s="22">
        <v>5</v>
      </c>
      <c r="B104" s="23" t="s">
        <v>4</v>
      </c>
      <c r="C104" s="24">
        <v>192473.43</v>
      </c>
      <c r="D104" s="24">
        <v>56037.96</v>
      </c>
      <c r="E104" s="24">
        <v>-59952.3</v>
      </c>
      <c r="F104" s="24">
        <f t="shared" si="27"/>
        <v>188559.08999999997</v>
      </c>
    </row>
    <row r="105" spans="1:14" x14ac:dyDescent="0.2">
      <c r="A105" s="22">
        <v>6</v>
      </c>
      <c r="B105" s="23" t="s">
        <v>14</v>
      </c>
      <c r="C105" s="24">
        <v>115637.73</v>
      </c>
      <c r="D105" s="24">
        <v>20575.87</v>
      </c>
      <c r="E105" s="24">
        <v>-59952.3</v>
      </c>
      <c r="F105" s="24">
        <f t="shared" si="27"/>
        <v>76261.3</v>
      </c>
    </row>
    <row r="106" spans="1:14" x14ac:dyDescent="0.2">
      <c r="A106" s="22">
        <v>7</v>
      </c>
      <c r="B106" s="23" t="s">
        <v>15</v>
      </c>
      <c r="C106" s="24">
        <v>84142.84</v>
      </c>
      <c r="D106" s="24">
        <v>6100.3</v>
      </c>
      <c r="E106" s="24">
        <v>-59952.3</v>
      </c>
      <c r="F106" s="24">
        <f t="shared" si="27"/>
        <v>30290.839999999997</v>
      </c>
    </row>
    <row r="107" spans="1:14" x14ac:dyDescent="0.2">
      <c r="A107" s="22">
        <v>8</v>
      </c>
      <c r="B107" s="23" t="s">
        <v>5</v>
      </c>
      <c r="C107" s="24">
        <v>110893.34</v>
      </c>
      <c r="D107" s="24">
        <v>24138.76</v>
      </c>
      <c r="E107" s="24">
        <v>-59952.3</v>
      </c>
      <c r="F107" s="24">
        <f t="shared" si="27"/>
        <v>75079.8</v>
      </c>
    </row>
    <row r="108" spans="1:14" x14ac:dyDescent="0.2">
      <c r="A108" s="22">
        <v>9</v>
      </c>
      <c r="B108" s="23" t="s">
        <v>6</v>
      </c>
      <c r="C108" s="24">
        <v>88954.35</v>
      </c>
      <c r="D108" s="24">
        <v>10952.02</v>
      </c>
      <c r="E108" s="24">
        <v>-59952.3</v>
      </c>
      <c r="F108" s="24">
        <f t="shared" si="27"/>
        <v>39954.070000000007</v>
      </c>
    </row>
    <row r="109" spans="1:14" x14ac:dyDescent="0.2">
      <c r="A109" s="22">
        <v>10</v>
      </c>
      <c r="B109" s="23" t="s">
        <v>13</v>
      </c>
      <c r="C109" s="24">
        <v>193501.35</v>
      </c>
      <c r="D109" s="24">
        <v>8590</v>
      </c>
      <c r="E109" s="24">
        <v>-59952.3</v>
      </c>
      <c r="F109" s="24">
        <f t="shared" si="27"/>
        <v>142139.04999999999</v>
      </c>
    </row>
    <row r="110" spans="1:14" x14ac:dyDescent="0.2">
      <c r="A110" s="22">
        <v>11</v>
      </c>
      <c r="B110" s="23" t="s">
        <v>7</v>
      </c>
      <c r="C110" s="24">
        <v>119945.72</v>
      </c>
      <c r="D110" s="24">
        <v>17676.32</v>
      </c>
      <c r="E110" s="24">
        <v>-59952.3</v>
      </c>
      <c r="F110" s="24">
        <f t="shared" si="27"/>
        <v>77669.740000000005</v>
      </c>
    </row>
    <row r="111" spans="1:14" x14ac:dyDescent="0.2">
      <c r="A111" s="22">
        <v>12</v>
      </c>
      <c r="B111" s="23" t="s">
        <v>8</v>
      </c>
      <c r="C111" s="24">
        <v>125684.32</v>
      </c>
      <c r="D111" s="24">
        <v>14076.61</v>
      </c>
      <c r="E111" s="24">
        <v>-59952.3</v>
      </c>
      <c r="F111" s="24">
        <f t="shared" si="27"/>
        <v>79808.62999999999</v>
      </c>
    </row>
    <row r="112" spans="1:14" x14ac:dyDescent="0.2">
      <c r="A112" s="22">
        <v>13</v>
      </c>
      <c r="B112" s="23" t="s">
        <v>9</v>
      </c>
      <c r="C112" s="24">
        <v>160116.62</v>
      </c>
      <c r="D112" s="24">
        <v>26049.74</v>
      </c>
      <c r="E112" s="24">
        <v>-59952.3</v>
      </c>
      <c r="F112" s="24">
        <f t="shared" si="27"/>
        <v>126214.05999999998</v>
      </c>
    </row>
    <row r="113" spans="1:6" x14ac:dyDescent="0.2">
      <c r="A113" s="22">
        <v>14</v>
      </c>
      <c r="B113" s="23" t="s">
        <v>24</v>
      </c>
      <c r="C113" s="24">
        <v>105794.33</v>
      </c>
      <c r="D113" s="24">
        <v>5136.46</v>
      </c>
      <c r="E113" s="24">
        <v>-59952.3</v>
      </c>
      <c r="F113" s="24">
        <f t="shared" si="27"/>
        <v>50978.490000000005</v>
      </c>
    </row>
    <row r="114" spans="1:6" x14ac:dyDescent="0.2">
      <c r="A114" s="22">
        <v>15</v>
      </c>
      <c r="B114" s="23" t="s">
        <v>23</v>
      </c>
      <c r="C114" s="24">
        <v>109318.5</v>
      </c>
      <c r="D114" s="24">
        <v>14929.21</v>
      </c>
      <c r="E114" s="24">
        <v>-59952.3</v>
      </c>
      <c r="F114" s="24">
        <f t="shared" si="27"/>
        <v>64295.409999999989</v>
      </c>
    </row>
    <row r="115" spans="1:6" x14ac:dyDescent="0.2">
      <c r="A115" s="22">
        <v>16</v>
      </c>
      <c r="B115" s="23" t="s">
        <v>22</v>
      </c>
      <c r="C115" s="24">
        <v>228158.15</v>
      </c>
      <c r="D115" s="24">
        <v>59451.75</v>
      </c>
      <c r="E115" s="24">
        <v>-59952.3</v>
      </c>
      <c r="F115" s="24">
        <f t="shared" si="27"/>
        <v>227657.60000000003</v>
      </c>
    </row>
    <row r="116" spans="1:6" x14ac:dyDescent="0.2">
      <c r="A116" s="22">
        <v>17</v>
      </c>
      <c r="B116" s="23" t="s">
        <v>10</v>
      </c>
      <c r="C116" s="24">
        <v>107590.22</v>
      </c>
      <c r="D116" s="24">
        <v>22644.59</v>
      </c>
      <c r="E116" s="24">
        <v>-59952.3</v>
      </c>
      <c r="F116" s="24">
        <f t="shared" si="27"/>
        <v>70282.509999999995</v>
      </c>
    </row>
    <row r="117" spans="1:6" x14ac:dyDescent="0.2">
      <c r="A117" s="22">
        <v>18</v>
      </c>
      <c r="B117" s="23" t="s">
        <v>1</v>
      </c>
      <c r="C117" s="24">
        <v>816554.05</v>
      </c>
      <c r="D117" s="24">
        <v>461623.46</v>
      </c>
      <c r="E117" s="24">
        <v>-59952.3</v>
      </c>
      <c r="F117" s="24">
        <f t="shared" si="27"/>
        <v>1218225.21</v>
      </c>
    </row>
    <row r="118" spans="1:6" x14ac:dyDescent="0.2">
      <c r="A118" s="22">
        <v>19</v>
      </c>
      <c r="B118" s="23" t="s">
        <v>11</v>
      </c>
      <c r="C118" s="24">
        <v>121502.52</v>
      </c>
      <c r="D118" s="24">
        <v>16179.86</v>
      </c>
      <c r="E118" s="24">
        <v>-59952.3</v>
      </c>
      <c r="F118" s="24">
        <f t="shared" si="27"/>
        <v>77730.080000000002</v>
      </c>
    </row>
    <row r="119" spans="1:6" x14ac:dyDescent="0.2">
      <c r="A119" s="22">
        <v>20</v>
      </c>
      <c r="B119" s="23" t="s">
        <v>12</v>
      </c>
      <c r="C119" s="24">
        <v>153889.60999999999</v>
      </c>
      <c r="D119" s="24">
        <v>47658.99</v>
      </c>
      <c r="E119" s="24">
        <v>-59952.23</v>
      </c>
      <c r="F119" s="24">
        <f t="shared" si="27"/>
        <v>141596.36999999997</v>
      </c>
    </row>
    <row r="120" spans="1:6" x14ac:dyDescent="0.2">
      <c r="A120" s="37" t="s">
        <v>41</v>
      </c>
      <c r="B120" s="38"/>
      <c r="C120" s="25">
        <f>SUM(C100:C119)</f>
        <v>3488726.0300000003</v>
      </c>
      <c r="D120" s="25">
        <f t="shared" ref="D120:F120" si="28">SUM(D100:D119)</f>
        <v>1136918</v>
      </c>
      <c r="E120" s="25">
        <f t="shared" si="28"/>
        <v>-1199045.9300000004</v>
      </c>
      <c r="F120" s="25">
        <f t="shared" si="28"/>
        <v>3426598.1</v>
      </c>
    </row>
    <row r="124" spans="1:6" x14ac:dyDescent="0.2">
      <c r="A124" s="39" t="s">
        <v>45</v>
      </c>
      <c r="B124" s="39"/>
      <c r="C124" s="39"/>
      <c r="D124" s="39"/>
      <c r="E124" s="39"/>
      <c r="F124" s="39"/>
    </row>
    <row r="125" spans="1:6" x14ac:dyDescent="0.2">
      <c r="A125" s="39"/>
      <c r="B125" s="39"/>
      <c r="C125" s="39"/>
      <c r="D125" s="39"/>
      <c r="E125" s="39"/>
      <c r="F125" s="39"/>
    </row>
    <row r="126" spans="1:6" x14ac:dyDescent="0.2">
      <c r="A126" s="20"/>
      <c r="B126" s="20"/>
      <c r="C126" s="20"/>
      <c r="D126" s="20"/>
      <c r="E126" s="20"/>
      <c r="F126" s="21"/>
    </row>
    <row r="127" spans="1:6" x14ac:dyDescent="0.2">
      <c r="A127" s="40" t="s">
        <v>0</v>
      </c>
      <c r="B127" s="40" t="s">
        <v>36</v>
      </c>
      <c r="C127" s="34" t="s">
        <v>27</v>
      </c>
      <c r="D127" s="34" t="s">
        <v>28</v>
      </c>
      <c r="E127" s="34" t="s">
        <v>30</v>
      </c>
      <c r="F127" s="34" t="s">
        <v>35</v>
      </c>
    </row>
    <row r="128" spans="1:6" x14ac:dyDescent="0.2">
      <c r="A128" s="41"/>
      <c r="B128" s="41"/>
      <c r="C128" s="35"/>
      <c r="D128" s="35"/>
      <c r="E128" s="35"/>
      <c r="F128" s="35"/>
    </row>
    <row r="129" spans="1:6" x14ac:dyDescent="0.2">
      <c r="A129" s="42"/>
      <c r="B129" s="42"/>
      <c r="C129" s="36"/>
      <c r="D129" s="36"/>
      <c r="E129" s="36"/>
      <c r="F129" s="36"/>
    </row>
    <row r="130" spans="1:6" x14ac:dyDescent="0.2">
      <c r="A130" s="22">
        <v>1</v>
      </c>
      <c r="B130" s="23" t="s">
        <v>2</v>
      </c>
      <c r="C130" s="24">
        <v>11550.59</v>
      </c>
      <c r="D130" s="24">
        <v>7606.68</v>
      </c>
      <c r="E130" s="24">
        <v>43.24</v>
      </c>
      <c r="F130" s="24">
        <f t="shared" ref="F130:F149" si="29">SUM(C130:E130)</f>
        <v>19200.510000000002</v>
      </c>
    </row>
    <row r="131" spans="1:6" x14ac:dyDescent="0.2">
      <c r="A131" s="22">
        <v>2</v>
      </c>
      <c r="B131" s="23" t="s">
        <v>3</v>
      </c>
      <c r="C131" s="24">
        <v>9787.32</v>
      </c>
      <c r="D131" s="24">
        <v>3557.75</v>
      </c>
      <c r="E131" s="24">
        <v>10.25</v>
      </c>
      <c r="F131" s="24">
        <f t="shared" si="29"/>
        <v>13355.32</v>
      </c>
    </row>
    <row r="132" spans="1:6" x14ac:dyDescent="0.2">
      <c r="A132" s="22">
        <v>3</v>
      </c>
      <c r="B132" s="23" t="s">
        <v>18</v>
      </c>
      <c r="C132" s="24">
        <v>7465.66</v>
      </c>
      <c r="D132" s="24">
        <v>1891.61</v>
      </c>
      <c r="E132" s="24">
        <v>1.37</v>
      </c>
      <c r="F132" s="24">
        <f t="shared" si="29"/>
        <v>9358.6400000000012</v>
      </c>
    </row>
    <row r="133" spans="1:6" x14ac:dyDescent="0.2">
      <c r="A133" s="22">
        <v>4</v>
      </c>
      <c r="B133" s="23" t="s">
        <v>19</v>
      </c>
      <c r="C133" s="24">
        <v>28871.17</v>
      </c>
      <c r="D133" s="24">
        <v>81062.5</v>
      </c>
      <c r="E133" s="24">
        <v>4347.83</v>
      </c>
      <c r="F133" s="24">
        <f t="shared" si="29"/>
        <v>114281.5</v>
      </c>
    </row>
    <row r="134" spans="1:6" x14ac:dyDescent="0.2">
      <c r="A134" s="22">
        <v>5</v>
      </c>
      <c r="B134" s="23" t="s">
        <v>4</v>
      </c>
      <c r="C134" s="24">
        <v>16959.03</v>
      </c>
      <c r="D134" s="24">
        <v>16223.54</v>
      </c>
      <c r="E134" s="24">
        <v>207.18</v>
      </c>
      <c r="F134" s="24">
        <f t="shared" si="29"/>
        <v>33389.75</v>
      </c>
    </row>
    <row r="135" spans="1:6" x14ac:dyDescent="0.2">
      <c r="A135" s="22">
        <v>6</v>
      </c>
      <c r="B135" s="23" t="s">
        <v>14</v>
      </c>
      <c r="C135" s="24">
        <v>10188.959999999999</v>
      </c>
      <c r="D135" s="24">
        <v>5956.92</v>
      </c>
      <c r="E135" s="24">
        <v>0.67</v>
      </c>
      <c r="F135" s="24">
        <f t="shared" si="29"/>
        <v>16146.55</v>
      </c>
    </row>
    <row r="136" spans="1:6" x14ac:dyDescent="0.2">
      <c r="A136" s="22">
        <v>7</v>
      </c>
      <c r="B136" s="23" t="s">
        <v>15</v>
      </c>
      <c r="C136" s="24">
        <v>7413.91</v>
      </c>
      <c r="D136" s="24">
        <v>1766.1</v>
      </c>
      <c r="E136" s="24">
        <v>0.05</v>
      </c>
      <c r="F136" s="24">
        <f t="shared" si="29"/>
        <v>9180.06</v>
      </c>
    </row>
    <row r="137" spans="1:6" x14ac:dyDescent="0.2">
      <c r="A137" s="22">
        <v>8</v>
      </c>
      <c r="B137" s="23" t="s">
        <v>5</v>
      </c>
      <c r="C137" s="24">
        <v>9770.93</v>
      </c>
      <c r="D137" s="24">
        <v>6988.41</v>
      </c>
      <c r="E137" s="24">
        <v>40.909999999999997</v>
      </c>
      <c r="F137" s="24">
        <f t="shared" si="29"/>
        <v>16800.25</v>
      </c>
    </row>
    <row r="138" spans="1:6" x14ac:dyDescent="0.2">
      <c r="A138" s="22">
        <v>9</v>
      </c>
      <c r="B138" s="23" t="s">
        <v>6</v>
      </c>
      <c r="C138" s="24">
        <v>7837.86</v>
      </c>
      <c r="D138" s="24">
        <v>3170.72</v>
      </c>
      <c r="E138" s="24">
        <v>5.2</v>
      </c>
      <c r="F138" s="24">
        <f t="shared" si="29"/>
        <v>11013.78</v>
      </c>
    </row>
    <row r="139" spans="1:6" x14ac:dyDescent="0.2">
      <c r="A139" s="22">
        <v>10</v>
      </c>
      <c r="B139" s="23" t="s">
        <v>13</v>
      </c>
      <c r="C139" s="24">
        <v>17049.599999999999</v>
      </c>
      <c r="D139" s="24">
        <v>2486.89</v>
      </c>
      <c r="E139" s="24">
        <v>3.39</v>
      </c>
      <c r="F139" s="24">
        <f t="shared" si="29"/>
        <v>19539.879999999997</v>
      </c>
    </row>
    <row r="140" spans="1:6" x14ac:dyDescent="0.2">
      <c r="A140" s="22">
        <v>11</v>
      </c>
      <c r="B140" s="23" t="s">
        <v>7</v>
      </c>
      <c r="C140" s="24">
        <v>10568.54</v>
      </c>
      <c r="D140" s="24">
        <v>5117.47</v>
      </c>
      <c r="E140" s="24">
        <v>6.42</v>
      </c>
      <c r="F140" s="24">
        <f t="shared" si="29"/>
        <v>15692.430000000002</v>
      </c>
    </row>
    <row r="141" spans="1:6" x14ac:dyDescent="0.2">
      <c r="A141" s="22">
        <v>12</v>
      </c>
      <c r="B141" s="23" t="s">
        <v>8</v>
      </c>
      <c r="C141" s="24">
        <v>11074.17</v>
      </c>
      <c r="D141" s="24">
        <v>4075.32</v>
      </c>
      <c r="E141" s="24">
        <v>7.47</v>
      </c>
      <c r="F141" s="24">
        <f t="shared" si="29"/>
        <v>15156.96</v>
      </c>
    </row>
    <row r="142" spans="1:6" x14ac:dyDescent="0.2">
      <c r="A142" s="22">
        <v>13</v>
      </c>
      <c r="B142" s="23" t="s">
        <v>9</v>
      </c>
      <c r="C142" s="24">
        <v>14108.04</v>
      </c>
      <c r="D142" s="24">
        <v>7541.66</v>
      </c>
      <c r="E142" s="24">
        <v>29.92</v>
      </c>
      <c r="F142" s="24">
        <f t="shared" si="29"/>
        <v>21679.62</v>
      </c>
    </row>
    <row r="143" spans="1:6" x14ac:dyDescent="0.2">
      <c r="A143" s="22">
        <v>14</v>
      </c>
      <c r="B143" s="23" t="s">
        <v>24</v>
      </c>
      <c r="C143" s="24">
        <v>9321.65</v>
      </c>
      <c r="D143" s="24">
        <v>1487.06</v>
      </c>
      <c r="E143" s="24">
        <v>1.6</v>
      </c>
      <c r="F143" s="24">
        <f t="shared" si="29"/>
        <v>10810.31</v>
      </c>
    </row>
    <row r="144" spans="1:6" x14ac:dyDescent="0.2">
      <c r="A144" s="22">
        <v>15</v>
      </c>
      <c r="B144" s="23" t="s">
        <v>23</v>
      </c>
      <c r="C144" s="24">
        <v>9632.16</v>
      </c>
      <c r="D144" s="24">
        <v>4322.1499999999996</v>
      </c>
      <c r="E144" s="24">
        <v>11.87</v>
      </c>
      <c r="F144" s="24">
        <f t="shared" si="29"/>
        <v>13966.18</v>
      </c>
    </row>
    <row r="145" spans="1:14" x14ac:dyDescent="0.2">
      <c r="A145" s="22">
        <v>16</v>
      </c>
      <c r="B145" s="23" t="s">
        <v>22</v>
      </c>
      <c r="C145" s="24">
        <v>20103.25</v>
      </c>
      <c r="D145" s="24">
        <v>17211.87</v>
      </c>
      <c r="E145" s="24">
        <v>168.59</v>
      </c>
      <c r="F145" s="24">
        <f t="shared" si="29"/>
        <v>37483.709999999992</v>
      </c>
    </row>
    <row r="146" spans="1:14" x14ac:dyDescent="0.2">
      <c r="A146" s="22">
        <v>17</v>
      </c>
      <c r="B146" s="23" t="s">
        <v>10</v>
      </c>
      <c r="C146" s="24">
        <v>9479.8799999999992</v>
      </c>
      <c r="D146" s="24">
        <v>6555.83</v>
      </c>
      <c r="E146" s="24">
        <v>19.52</v>
      </c>
      <c r="F146" s="24">
        <f t="shared" si="29"/>
        <v>16055.23</v>
      </c>
    </row>
    <row r="147" spans="1:14" x14ac:dyDescent="0.2">
      <c r="A147" s="22">
        <v>18</v>
      </c>
      <c r="B147" s="23" t="s">
        <v>1</v>
      </c>
      <c r="C147" s="24">
        <v>71947.41</v>
      </c>
      <c r="D147" s="24">
        <v>133644.56</v>
      </c>
      <c r="E147" s="24">
        <v>15130.61</v>
      </c>
      <c r="F147" s="24">
        <f t="shared" si="29"/>
        <v>220722.58000000002</v>
      </c>
    </row>
    <row r="148" spans="1:14" x14ac:dyDescent="0.2">
      <c r="A148" s="22">
        <v>19</v>
      </c>
      <c r="B148" s="23" t="s">
        <v>11</v>
      </c>
      <c r="C148" s="24">
        <v>10705.71</v>
      </c>
      <c r="D148" s="24">
        <v>4684.2299999999996</v>
      </c>
      <c r="E148" s="24">
        <v>6.25</v>
      </c>
      <c r="F148" s="24">
        <f t="shared" si="29"/>
        <v>15396.189999999999</v>
      </c>
    </row>
    <row r="149" spans="1:14" x14ac:dyDescent="0.2">
      <c r="A149" s="22">
        <v>20</v>
      </c>
      <c r="B149" s="23" t="s">
        <v>12</v>
      </c>
      <c r="C149" s="24">
        <v>13559.39</v>
      </c>
      <c r="D149" s="24">
        <v>13797.73</v>
      </c>
      <c r="E149" s="24">
        <v>160.19</v>
      </c>
      <c r="F149" s="24">
        <f t="shared" si="29"/>
        <v>27517.309999999998</v>
      </c>
    </row>
    <row r="150" spans="1:14" x14ac:dyDescent="0.2">
      <c r="A150" s="37" t="s">
        <v>41</v>
      </c>
      <c r="B150" s="38"/>
      <c r="C150" s="25">
        <f>SUM(C130:C149)</f>
        <v>307395.23000000004</v>
      </c>
      <c r="D150" s="25">
        <f t="shared" ref="D150:F150" si="30">SUM(D130:D149)</f>
        <v>329149</v>
      </c>
      <c r="E150" s="25">
        <f t="shared" si="30"/>
        <v>20202.530000000002</v>
      </c>
      <c r="F150" s="25">
        <f t="shared" si="30"/>
        <v>656746.76</v>
      </c>
    </row>
    <row r="154" spans="1:14" x14ac:dyDescent="0.2">
      <c r="A154" s="45" t="s">
        <v>40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</row>
    <row r="155" spans="1:14" x14ac:dyDescent="0.2">
      <c r="A155" s="45" t="s">
        <v>48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</row>
    <row r="156" spans="1:14" x14ac:dyDescent="0.2">
      <c r="N156" s="5"/>
    </row>
    <row r="157" spans="1:14" ht="17.100000000000001" customHeight="1" x14ac:dyDescent="0.2">
      <c r="A157" s="40" t="s">
        <v>0</v>
      </c>
      <c r="B157" s="40" t="s">
        <v>36</v>
      </c>
      <c r="C157" s="34" t="s">
        <v>27</v>
      </c>
      <c r="D157" s="34" t="s">
        <v>28</v>
      </c>
      <c r="E157" s="34" t="s">
        <v>26</v>
      </c>
      <c r="F157" s="34" t="s">
        <v>29</v>
      </c>
      <c r="G157" s="34" t="s">
        <v>30</v>
      </c>
      <c r="H157" s="34" t="s">
        <v>38</v>
      </c>
      <c r="I157" s="34" t="s">
        <v>31</v>
      </c>
      <c r="J157" s="34" t="s">
        <v>32</v>
      </c>
      <c r="K157" s="34" t="s">
        <v>33</v>
      </c>
      <c r="L157" s="34" t="s">
        <v>34</v>
      </c>
      <c r="M157" s="34" t="s">
        <v>47</v>
      </c>
      <c r="N157" s="34" t="s">
        <v>35</v>
      </c>
    </row>
    <row r="158" spans="1:14" ht="17.100000000000001" customHeight="1" x14ac:dyDescent="0.2">
      <c r="A158" s="41"/>
      <c r="B158" s="41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</row>
    <row r="159" spans="1:14" ht="17.100000000000001" customHeight="1" x14ac:dyDescent="0.2">
      <c r="A159" s="42"/>
      <c r="B159" s="42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x14ac:dyDescent="0.2">
      <c r="A160" s="6">
        <v>1</v>
      </c>
      <c r="B160" s="4" t="s">
        <v>2</v>
      </c>
      <c r="C160" s="3">
        <f t="shared" ref="C160:E179" si="31">C72+C100</f>
        <v>5626399.0900000008</v>
      </c>
      <c r="D160" s="3">
        <f t="shared" si="31"/>
        <v>1628862.56</v>
      </c>
      <c r="E160" s="3">
        <f t="shared" si="31"/>
        <v>199577.78999999998</v>
      </c>
      <c r="F160" s="3">
        <f t="shared" ref="F160:I179" si="32">F72</f>
        <v>151377.51999999999</v>
      </c>
      <c r="G160" s="3">
        <f t="shared" si="32"/>
        <v>121540.04</v>
      </c>
      <c r="H160" s="3">
        <f t="shared" si="32"/>
        <v>248083.64</v>
      </c>
      <c r="I160" s="3">
        <f t="shared" si="32"/>
        <v>1920441</v>
      </c>
      <c r="J160" s="3">
        <f t="shared" ref="J160:L160" si="33">J72</f>
        <v>7321.45</v>
      </c>
      <c r="K160" s="3">
        <f t="shared" si="33"/>
        <v>22542.03</v>
      </c>
      <c r="L160" s="3">
        <f t="shared" si="33"/>
        <v>0</v>
      </c>
      <c r="M160" s="3">
        <f>F130</f>
        <v>19200.510000000002</v>
      </c>
      <c r="N160" s="3">
        <f>SUM(C160:M160)</f>
        <v>9945345.629999999</v>
      </c>
    </row>
    <row r="161" spans="1:14" x14ac:dyDescent="0.2">
      <c r="A161" s="6">
        <v>2</v>
      </c>
      <c r="B161" s="4" t="s">
        <v>3</v>
      </c>
      <c r="C161" s="3">
        <f t="shared" si="31"/>
        <v>4078563.1100000003</v>
      </c>
      <c r="D161" s="3">
        <f t="shared" si="31"/>
        <v>1081257.7999999998</v>
      </c>
      <c r="E161" s="3">
        <f t="shared" si="31"/>
        <v>240163.66000000003</v>
      </c>
      <c r="F161" s="3">
        <f t="shared" si="32"/>
        <v>62612.54</v>
      </c>
      <c r="G161" s="3">
        <f t="shared" si="32"/>
        <v>49394.16</v>
      </c>
      <c r="H161" s="3">
        <f t="shared" si="32"/>
        <v>121258.59</v>
      </c>
      <c r="I161" s="3">
        <f t="shared" si="32"/>
        <v>30433</v>
      </c>
      <c r="J161" s="3">
        <f t="shared" ref="J161:L179" si="34">J73</f>
        <v>5750.31</v>
      </c>
      <c r="K161" s="3">
        <f t="shared" si="34"/>
        <v>17704.64</v>
      </c>
      <c r="L161" s="3">
        <f t="shared" si="34"/>
        <v>0</v>
      </c>
      <c r="M161" s="3">
        <f t="shared" ref="M161:M179" si="35">F131</f>
        <v>13355.32</v>
      </c>
      <c r="N161" s="3">
        <f t="shared" ref="N161:N179" si="36">SUM(C161:M161)</f>
        <v>5700493.1299999999</v>
      </c>
    </row>
    <row r="162" spans="1:14" x14ac:dyDescent="0.2">
      <c r="A162" s="6">
        <v>3</v>
      </c>
      <c r="B162" s="4" t="s">
        <v>18</v>
      </c>
      <c r="C162" s="3">
        <f t="shared" si="31"/>
        <v>4981890.25</v>
      </c>
      <c r="D162" s="3">
        <f t="shared" si="31"/>
        <v>997735.13</v>
      </c>
      <c r="E162" s="3">
        <f t="shared" si="31"/>
        <v>247663.22000000003</v>
      </c>
      <c r="F162" s="3">
        <f t="shared" si="32"/>
        <v>46008.13</v>
      </c>
      <c r="G162" s="3">
        <f t="shared" si="32"/>
        <v>36013.360000000001</v>
      </c>
      <c r="H162" s="3">
        <f t="shared" si="32"/>
        <v>107621.18</v>
      </c>
      <c r="I162" s="3">
        <f t="shared" si="32"/>
        <v>680995</v>
      </c>
      <c r="J162" s="3">
        <f t="shared" si="34"/>
        <v>9422.9500000000007</v>
      </c>
      <c r="K162" s="3">
        <f t="shared" si="34"/>
        <v>29012.36</v>
      </c>
      <c r="L162" s="3">
        <f t="shared" si="34"/>
        <v>0</v>
      </c>
      <c r="M162" s="3">
        <f t="shared" si="35"/>
        <v>9358.6400000000012</v>
      </c>
      <c r="N162" s="3">
        <f t="shared" si="36"/>
        <v>7145720.2199999997</v>
      </c>
    </row>
    <row r="163" spans="1:14" x14ac:dyDescent="0.2">
      <c r="A163" s="6">
        <v>4</v>
      </c>
      <c r="B163" s="4" t="s">
        <v>19</v>
      </c>
      <c r="C163" s="3">
        <f t="shared" si="31"/>
        <v>8225917.5799999991</v>
      </c>
      <c r="D163" s="3">
        <f t="shared" si="31"/>
        <v>2828086.3</v>
      </c>
      <c r="E163" s="3">
        <f t="shared" si="31"/>
        <v>224723.38</v>
      </c>
      <c r="F163" s="3">
        <f t="shared" si="32"/>
        <v>433753.81</v>
      </c>
      <c r="G163" s="3">
        <f t="shared" si="32"/>
        <v>435624.08</v>
      </c>
      <c r="H163" s="3">
        <f t="shared" si="32"/>
        <v>519250.03</v>
      </c>
      <c r="I163" s="3">
        <f t="shared" si="32"/>
        <v>14618094</v>
      </c>
      <c r="J163" s="3">
        <f t="shared" si="34"/>
        <v>18263.87</v>
      </c>
      <c r="K163" s="3">
        <f t="shared" si="34"/>
        <v>56232.68</v>
      </c>
      <c r="L163" s="3">
        <f t="shared" si="34"/>
        <v>0</v>
      </c>
      <c r="M163" s="3">
        <f t="shared" si="35"/>
        <v>114281.5</v>
      </c>
      <c r="N163" s="3">
        <f t="shared" si="36"/>
        <v>27474227.23</v>
      </c>
    </row>
    <row r="164" spans="1:14" x14ac:dyDescent="0.2">
      <c r="A164" s="6">
        <v>5</v>
      </c>
      <c r="B164" s="4" t="s">
        <v>4</v>
      </c>
      <c r="C164" s="3">
        <f t="shared" si="31"/>
        <v>7640320.3099999996</v>
      </c>
      <c r="D164" s="3">
        <f t="shared" si="31"/>
        <v>2212481.0099999998</v>
      </c>
      <c r="E164" s="3">
        <f t="shared" si="31"/>
        <v>180387.72999999998</v>
      </c>
      <c r="F164" s="3">
        <f t="shared" si="32"/>
        <v>283732.68</v>
      </c>
      <c r="G164" s="3">
        <f t="shared" si="32"/>
        <v>224767.35</v>
      </c>
      <c r="H164" s="3">
        <f t="shared" si="32"/>
        <v>401739.59</v>
      </c>
      <c r="I164" s="3">
        <f t="shared" si="32"/>
        <v>742007</v>
      </c>
      <c r="J164" s="3">
        <f t="shared" si="34"/>
        <v>10784.05</v>
      </c>
      <c r="K164" s="3">
        <f t="shared" si="34"/>
        <v>33203.050000000003</v>
      </c>
      <c r="L164" s="3">
        <f t="shared" si="34"/>
        <v>0</v>
      </c>
      <c r="M164" s="3">
        <f t="shared" si="35"/>
        <v>33389.75</v>
      </c>
      <c r="N164" s="3">
        <f t="shared" si="36"/>
        <v>11762812.520000001</v>
      </c>
    </row>
    <row r="165" spans="1:14" x14ac:dyDescent="0.2">
      <c r="A165" s="6">
        <v>6</v>
      </c>
      <c r="B165" s="4" t="s">
        <v>14</v>
      </c>
      <c r="C165" s="3">
        <f t="shared" si="31"/>
        <v>3611071.26</v>
      </c>
      <c r="D165" s="3">
        <f t="shared" si="31"/>
        <v>737997.84</v>
      </c>
      <c r="E165" s="3">
        <f t="shared" si="31"/>
        <v>322438.27</v>
      </c>
      <c r="F165" s="3">
        <f t="shared" si="32"/>
        <v>144400.64000000001</v>
      </c>
      <c r="G165" s="3">
        <f t="shared" si="32"/>
        <v>106022.98</v>
      </c>
      <c r="H165" s="3">
        <f t="shared" si="32"/>
        <v>449315.91</v>
      </c>
      <c r="I165" s="3">
        <f t="shared" si="32"/>
        <v>1230231</v>
      </c>
      <c r="J165" s="3">
        <f t="shared" si="34"/>
        <v>7253.34</v>
      </c>
      <c r="K165" s="3">
        <f t="shared" si="34"/>
        <v>22332.35</v>
      </c>
      <c r="L165" s="3">
        <f t="shared" si="34"/>
        <v>0</v>
      </c>
      <c r="M165" s="3">
        <f t="shared" si="35"/>
        <v>16146.55</v>
      </c>
      <c r="N165" s="3">
        <f t="shared" si="36"/>
        <v>6647210.1399999987</v>
      </c>
    </row>
    <row r="166" spans="1:14" x14ac:dyDescent="0.2">
      <c r="A166" s="6">
        <v>7</v>
      </c>
      <c r="B166" s="4" t="s">
        <v>15</v>
      </c>
      <c r="C166" s="3">
        <f t="shared" si="31"/>
        <v>3861749.55</v>
      </c>
      <c r="D166" s="3">
        <f t="shared" si="31"/>
        <v>664628.45000000007</v>
      </c>
      <c r="E166" s="3">
        <f t="shared" si="31"/>
        <v>318467.91000000003</v>
      </c>
      <c r="F166" s="3">
        <f t="shared" si="32"/>
        <v>47469.27</v>
      </c>
      <c r="G166" s="3">
        <f t="shared" si="32"/>
        <v>36546.54</v>
      </c>
      <c r="H166" s="3">
        <f t="shared" si="32"/>
        <v>146188.82999999999</v>
      </c>
      <c r="I166" s="3">
        <f t="shared" si="32"/>
        <v>0</v>
      </c>
      <c r="J166" s="3">
        <f t="shared" si="34"/>
        <v>8133.55</v>
      </c>
      <c r="K166" s="3">
        <f t="shared" si="34"/>
        <v>25042.41</v>
      </c>
      <c r="L166" s="3">
        <f t="shared" si="34"/>
        <v>0</v>
      </c>
      <c r="M166" s="3">
        <f t="shared" si="35"/>
        <v>9180.06</v>
      </c>
      <c r="N166" s="3">
        <f t="shared" si="36"/>
        <v>5117406.5699999994</v>
      </c>
    </row>
    <row r="167" spans="1:14" x14ac:dyDescent="0.2">
      <c r="A167" s="6">
        <v>8</v>
      </c>
      <c r="B167" s="4" t="s">
        <v>5</v>
      </c>
      <c r="C167" s="3">
        <f t="shared" si="31"/>
        <v>4912243.42</v>
      </c>
      <c r="D167" s="3">
        <f t="shared" si="31"/>
        <v>1423319.73</v>
      </c>
      <c r="E167" s="3">
        <f t="shared" si="31"/>
        <v>212371.16000000003</v>
      </c>
      <c r="F167" s="3">
        <f t="shared" si="32"/>
        <v>114332.44</v>
      </c>
      <c r="G167" s="3">
        <f t="shared" si="32"/>
        <v>90348.58</v>
      </c>
      <c r="H167" s="3">
        <f t="shared" si="32"/>
        <v>179893.93</v>
      </c>
      <c r="I167" s="3">
        <f t="shared" si="32"/>
        <v>1256791</v>
      </c>
      <c r="J167" s="3">
        <f t="shared" si="34"/>
        <v>6406.13</v>
      </c>
      <c r="K167" s="3">
        <f t="shared" si="34"/>
        <v>19723.87</v>
      </c>
      <c r="L167" s="3">
        <f t="shared" si="34"/>
        <v>0</v>
      </c>
      <c r="M167" s="3">
        <f t="shared" si="35"/>
        <v>16800.25</v>
      </c>
      <c r="N167" s="3">
        <f t="shared" si="36"/>
        <v>8232230.5100000007</v>
      </c>
    </row>
    <row r="168" spans="1:14" x14ac:dyDescent="0.2">
      <c r="A168" s="6">
        <v>9</v>
      </c>
      <c r="B168" s="4" t="s">
        <v>6</v>
      </c>
      <c r="C168" s="3">
        <f t="shared" si="31"/>
        <v>4541539.4399999995</v>
      </c>
      <c r="D168" s="3">
        <f t="shared" si="31"/>
        <v>1213420.8</v>
      </c>
      <c r="E168" s="3">
        <f t="shared" si="31"/>
        <v>224723.38</v>
      </c>
      <c r="F168" s="3">
        <f t="shared" si="32"/>
        <v>71566.11</v>
      </c>
      <c r="G168" s="3">
        <f t="shared" si="32"/>
        <v>55846.45</v>
      </c>
      <c r="H168" s="3">
        <f t="shared" si="32"/>
        <v>159013.92000000001</v>
      </c>
      <c r="I168" s="3">
        <f t="shared" si="32"/>
        <v>0</v>
      </c>
      <c r="J168" s="3">
        <f t="shared" si="34"/>
        <v>6330.48</v>
      </c>
      <c r="K168" s="3">
        <f t="shared" si="34"/>
        <v>19490.939999999999</v>
      </c>
      <c r="L168" s="3">
        <f t="shared" si="34"/>
        <v>0</v>
      </c>
      <c r="M168" s="3">
        <f t="shared" si="35"/>
        <v>11013.78</v>
      </c>
      <c r="N168" s="3">
        <f t="shared" si="36"/>
        <v>6302945.3000000007</v>
      </c>
    </row>
    <row r="169" spans="1:14" x14ac:dyDescent="0.2">
      <c r="A169" s="6">
        <v>10</v>
      </c>
      <c r="B169" s="4" t="s">
        <v>13</v>
      </c>
      <c r="C169" s="3">
        <f t="shared" si="31"/>
        <v>3312043.0300000003</v>
      </c>
      <c r="D169" s="3">
        <f t="shared" si="31"/>
        <v>702782.4</v>
      </c>
      <c r="E169" s="3">
        <f t="shared" si="31"/>
        <v>309424.32</v>
      </c>
      <c r="F169" s="3">
        <f t="shared" si="32"/>
        <v>54179.1</v>
      </c>
      <c r="G169" s="3">
        <f t="shared" si="32"/>
        <v>41921.71</v>
      </c>
      <c r="H169" s="3">
        <f t="shared" si="32"/>
        <v>162316.29</v>
      </c>
      <c r="I169" s="3">
        <f t="shared" si="32"/>
        <v>0</v>
      </c>
      <c r="J169" s="3">
        <f t="shared" si="34"/>
        <v>5624.56</v>
      </c>
      <c r="K169" s="3">
        <f t="shared" si="34"/>
        <v>17317.47</v>
      </c>
      <c r="L169" s="3">
        <f t="shared" si="34"/>
        <v>0</v>
      </c>
      <c r="M169" s="3">
        <f t="shared" si="35"/>
        <v>19539.879999999997</v>
      </c>
      <c r="N169" s="3">
        <f t="shared" si="36"/>
        <v>4625148.7599999988</v>
      </c>
    </row>
    <row r="170" spans="1:14" x14ac:dyDescent="0.2">
      <c r="A170" s="6">
        <v>11</v>
      </c>
      <c r="B170" s="4" t="s">
        <v>7</v>
      </c>
      <c r="C170" s="3">
        <f t="shared" si="31"/>
        <v>4973717.58</v>
      </c>
      <c r="D170" s="3">
        <f t="shared" si="31"/>
        <v>1801648.12</v>
      </c>
      <c r="E170" s="3">
        <f t="shared" si="31"/>
        <v>223399.93</v>
      </c>
      <c r="F170" s="3">
        <f t="shared" si="32"/>
        <v>139745.89000000001</v>
      </c>
      <c r="G170" s="3">
        <f t="shared" si="32"/>
        <v>111864.45</v>
      </c>
      <c r="H170" s="3">
        <f t="shared" si="32"/>
        <v>319687.09999999998</v>
      </c>
      <c r="I170" s="3">
        <f t="shared" si="32"/>
        <v>9637</v>
      </c>
      <c r="J170" s="3">
        <f t="shared" si="34"/>
        <v>7622.87</v>
      </c>
      <c r="K170" s="3">
        <f t="shared" si="34"/>
        <v>23470.07</v>
      </c>
      <c r="L170" s="3">
        <f t="shared" si="34"/>
        <v>0</v>
      </c>
      <c r="M170" s="3">
        <f t="shared" si="35"/>
        <v>15692.430000000002</v>
      </c>
      <c r="N170" s="3">
        <f t="shared" si="36"/>
        <v>7626485.4399999995</v>
      </c>
    </row>
    <row r="171" spans="1:14" x14ac:dyDescent="0.2">
      <c r="A171" s="6">
        <v>12</v>
      </c>
      <c r="B171" s="4" t="s">
        <v>8</v>
      </c>
      <c r="C171" s="3">
        <f t="shared" si="31"/>
        <v>5012882.1100000003</v>
      </c>
      <c r="D171" s="3">
        <f t="shared" si="31"/>
        <v>1439894.9700000002</v>
      </c>
      <c r="E171" s="3">
        <f t="shared" si="31"/>
        <v>207297.93</v>
      </c>
      <c r="F171" s="3">
        <f t="shared" si="32"/>
        <v>94090.91</v>
      </c>
      <c r="G171" s="3">
        <f t="shared" si="32"/>
        <v>72975.789999999994</v>
      </c>
      <c r="H171" s="3">
        <f t="shared" si="32"/>
        <v>174323.1</v>
      </c>
      <c r="I171" s="3">
        <f t="shared" si="32"/>
        <v>3080</v>
      </c>
      <c r="J171" s="3">
        <f t="shared" si="34"/>
        <v>6153.51</v>
      </c>
      <c r="K171" s="3">
        <f t="shared" si="34"/>
        <v>18946.07</v>
      </c>
      <c r="L171" s="3">
        <f t="shared" si="34"/>
        <v>0</v>
      </c>
      <c r="M171" s="3">
        <f t="shared" si="35"/>
        <v>15156.96</v>
      </c>
      <c r="N171" s="3">
        <f t="shared" si="36"/>
        <v>7044801.3499999996</v>
      </c>
    </row>
    <row r="172" spans="1:14" x14ac:dyDescent="0.2">
      <c r="A172" s="6">
        <v>13</v>
      </c>
      <c r="B172" s="4" t="s">
        <v>9</v>
      </c>
      <c r="C172" s="3">
        <f t="shared" si="31"/>
        <v>6830916.9299999997</v>
      </c>
      <c r="D172" s="3">
        <f t="shared" si="31"/>
        <v>2064211.04</v>
      </c>
      <c r="E172" s="3">
        <f t="shared" si="31"/>
        <v>179726</v>
      </c>
      <c r="F172" s="3">
        <f t="shared" si="32"/>
        <v>167894.57</v>
      </c>
      <c r="G172" s="3">
        <f t="shared" si="32"/>
        <v>131004.88</v>
      </c>
      <c r="H172" s="3">
        <f t="shared" si="32"/>
        <v>225509.26</v>
      </c>
      <c r="I172" s="3">
        <f t="shared" si="32"/>
        <v>474810</v>
      </c>
      <c r="J172" s="3">
        <f t="shared" si="34"/>
        <v>7931.15</v>
      </c>
      <c r="K172" s="3">
        <f t="shared" si="34"/>
        <v>24419.26</v>
      </c>
      <c r="L172" s="3">
        <f t="shared" si="34"/>
        <v>0</v>
      </c>
      <c r="M172" s="3">
        <f t="shared" si="35"/>
        <v>21679.62</v>
      </c>
      <c r="N172" s="3">
        <f t="shared" si="36"/>
        <v>10128102.709999999</v>
      </c>
    </row>
    <row r="173" spans="1:14" x14ac:dyDescent="0.2">
      <c r="A173" s="6">
        <v>14</v>
      </c>
      <c r="B173" s="4" t="s">
        <v>24</v>
      </c>
      <c r="C173" s="3">
        <f t="shared" si="31"/>
        <v>3570682.56</v>
      </c>
      <c r="D173" s="3">
        <f t="shared" si="31"/>
        <v>899727.07</v>
      </c>
      <c r="E173" s="3">
        <f t="shared" si="31"/>
        <v>260456.59000000003</v>
      </c>
      <c r="F173" s="3">
        <f t="shared" si="32"/>
        <v>30915.84</v>
      </c>
      <c r="G173" s="3">
        <f t="shared" si="32"/>
        <v>24736.01</v>
      </c>
      <c r="H173" s="3">
        <f t="shared" si="32"/>
        <v>90824.07</v>
      </c>
      <c r="I173" s="3">
        <f t="shared" si="32"/>
        <v>201050</v>
      </c>
      <c r="J173" s="3">
        <f t="shared" si="34"/>
        <v>5109.55</v>
      </c>
      <c r="K173" s="3">
        <f t="shared" si="34"/>
        <v>15731.8</v>
      </c>
      <c r="L173" s="3">
        <f t="shared" si="34"/>
        <v>0</v>
      </c>
      <c r="M173" s="3">
        <f t="shared" si="35"/>
        <v>10810.31</v>
      </c>
      <c r="N173" s="3">
        <f t="shared" si="36"/>
        <v>5110043.7999999989</v>
      </c>
    </row>
    <row r="174" spans="1:14" x14ac:dyDescent="0.2">
      <c r="A174" s="6">
        <v>15</v>
      </c>
      <c r="B174" s="4" t="s">
        <v>23</v>
      </c>
      <c r="C174" s="3">
        <f t="shared" si="31"/>
        <v>4490956.26</v>
      </c>
      <c r="D174" s="3">
        <f t="shared" si="31"/>
        <v>1232095.75</v>
      </c>
      <c r="E174" s="3">
        <f t="shared" si="31"/>
        <v>224723.38</v>
      </c>
      <c r="F174" s="3">
        <f t="shared" si="32"/>
        <v>94753.21</v>
      </c>
      <c r="G174" s="3">
        <f t="shared" si="32"/>
        <v>75414.64</v>
      </c>
      <c r="H174" s="3">
        <f t="shared" si="32"/>
        <v>156262.85999999999</v>
      </c>
      <c r="I174" s="3">
        <f t="shared" si="32"/>
        <v>325064</v>
      </c>
      <c r="J174" s="3">
        <f t="shared" si="34"/>
        <v>6084.77</v>
      </c>
      <c r="K174" s="3">
        <f t="shared" si="34"/>
        <v>18734.419999999998</v>
      </c>
      <c r="L174" s="3">
        <f t="shared" si="34"/>
        <v>0</v>
      </c>
      <c r="M174" s="3">
        <f t="shared" si="35"/>
        <v>13966.18</v>
      </c>
      <c r="N174" s="3">
        <f t="shared" si="36"/>
        <v>6638055.4699999988</v>
      </c>
    </row>
    <row r="175" spans="1:14" x14ac:dyDescent="0.2">
      <c r="A175" s="6">
        <v>16</v>
      </c>
      <c r="B175" s="4" t="s">
        <v>22</v>
      </c>
      <c r="C175" s="3">
        <f t="shared" si="31"/>
        <v>11744623.970000001</v>
      </c>
      <c r="D175" s="3">
        <f t="shared" si="31"/>
        <v>5531909.0899999999</v>
      </c>
      <c r="E175" s="3">
        <f t="shared" si="31"/>
        <v>150168.90000000002</v>
      </c>
      <c r="F175" s="3">
        <f t="shared" si="32"/>
        <v>376257.47</v>
      </c>
      <c r="G175" s="3">
        <f t="shared" si="32"/>
        <v>297566.03000000003</v>
      </c>
      <c r="H175" s="3">
        <f t="shared" si="32"/>
        <v>550981.89</v>
      </c>
      <c r="I175" s="3">
        <f t="shared" si="32"/>
        <v>0</v>
      </c>
      <c r="J175" s="3">
        <f t="shared" si="34"/>
        <v>12905.65</v>
      </c>
      <c r="K175" s="3">
        <f t="shared" si="34"/>
        <v>39735.24</v>
      </c>
      <c r="L175" s="3">
        <f t="shared" si="34"/>
        <v>0</v>
      </c>
      <c r="M175" s="3">
        <f t="shared" si="35"/>
        <v>37483.709999999992</v>
      </c>
      <c r="N175" s="3">
        <f t="shared" si="36"/>
        <v>18741631.949999999</v>
      </c>
    </row>
    <row r="176" spans="1:14" x14ac:dyDescent="0.2">
      <c r="A176" s="6">
        <v>17</v>
      </c>
      <c r="B176" s="4" t="s">
        <v>10</v>
      </c>
      <c r="C176" s="3">
        <f t="shared" si="31"/>
        <v>5496733.1499999994</v>
      </c>
      <c r="D176" s="3">
        <f t="shared" si="31"/>
        <v>1556059.1400000001</v>
      </c>
      <c r="E176" s="3">
        <f t="shared" si="31"/>
        <v>202665.84000000003</v>
      </c>
      <c r="F176" s="3">
        <f t="shared" si="32"/>
        <v>162178.54999999999</v>
      </c>
      <c r="G176" s="3">
        <f t="shared" si="32"/>
        <v>129619.47</v>
      </c>
      <c r="H176" s="3">
        <f t="shared" si="32"/>
        <v>291961.57</v>
      </c>
      <c r="I176" s="3">
        <f t="shared" si="32"/>
        <v>794468</v>
      </c>
      <c r="J176" s="3">
        <f t="shared" si="34"/>
        <v>7341.96</v>
      </c>
      <c r="K176" s="3">
        <f t="shared" si="34"/>
        <v>22605.19</v>
      </c>
      <c r="L176" s="3">
        <f t="shared" si="34"/>
        <v>0</v>
      </c>
      <c r="M176" s="3">
        <f t="shared" si="35"/>
        <v>16055.23</v>
      </c>
      <c r="N176" s="3">
        <f t="shared" si="36"/>
        <v>8679688.0999999996</v>
      </c>
    </row>
    <row r="177" spans="1:14" x14ac:dyDescent="0.2">
      <c r="A177" s="6">
        <v>18</v>
      </c>
      <c r="B177" s="4" t="s">
        <v>1</v>
      </c>
      <c r="C177" s="3">
        <f t="shared" si="31"/>
        <v>49927425.409999996</v>
      </c>
      <c r="D177" s="3">
        <f t="shared" si="31"/>
        <v>18225373.960000001</v>
      </c>
      <c r="E177" s="3">
        <f t="shared" si="31"/>
        <v>120832.37999999999</v>
      </c>
      <c r="F177" s="3">
        <f t="shared" si="32"/>
        <v>1527288.36</v>
      </c>
      <c r="G177" s="3">
        <f t="shared" si="32"/>
        <v>1506298.23</v>
      </c>
      <c r="H177" s="3">
        <f t="shared" si="32"/>
        <v>1891254.54</v>
      </c>
      <c r="I177" s="3">
        <f t="shared" si="32"/>
        <v>3432623</v>
      </c>
      <c r="J177" s="3">
        <f t="shared" si="34"/>
        <v>43923.33</v>
      </c>
      <c r="K177" s="3">
        <f t="shared" si="34"/>
        <v>135235.68</v>
      </c>
      <c r="L177" s="3">
        <f t="shared" si="34"/>
        <v>0</v>
      </c>
      <c r="M177" s="3">
        <f t="shared" si="35"/>
        <v>220722.58000000002</v>
      </c>
      <c r="N177" s="3">
        <f t="shared" si="36"/>
        <v>77030977.470000014</v>
      </c>
    </row>
    <row r="178" spans="1:14" x14ac:dyDescent="0.2">
      <c r="A178" s="6">
        <v>19</v>
      </c>
      <c r="B178" s="4" t="s">
        <v>11</v>
      </c>
      <c r="C178" s="3">
        <f t="shared" si="31"/>
        <v>5804927.0299999993</v>
      </c>
      <c r="D178" s="3">
        <f t="shared" si="31"/>
        <v>2132412.48</v>
      </c>
      <c r="E178" s="3">
        <f t="shared" si="31"/>
        <v>195828.01</v>
      </c>
      <c r="F178" s="3">
        <f t="shared" si="32"/>
        <v>124306.87</v>
      </c>
      <c r="G178" s="3">
        <f t="shared" si="32"/>
        <v>99026.55</v>
      </c>
      <c r="H178" s="3">
        <f t="shared" si="32"/>
        <v>183564.27</v>
      </c>
      <c r="I178" s="3">
        <f t="shared" si="32"/>
        <v>52030</v>
      </c>
      <c r="J178" s="3">
        <f t="shared" si="34"/>
        <v>7423.02</v>
      </c>
      <c r="K178" s="3">
        <f t="shared" si="34"/>
        <v>22854.75</v>
      </c>
      <c r="L178" s="3">
        <f t="shared" si="34"/>
        <v>0</v>
      </c>
      <c r="M178" s="3">
        <f t="shared" si="35"/>
        <v>15396.189999999999</v>
      </c>
      <c r="N178" s="3">
        <f t="shared" si="36"/>
        <v>8637769.1699999981</v>
      </c>
    </row>
    <row r="179" spans="1:14" x14ac:dyDescent="0.2">
      <c r="A179" s="6">
        <v>20</v>
      </c>
      <c r="B179" s="4" t="s">
        <v>12</v>
      </c>
      <c r="C179" s="3">
        <f t="shared" si="31"/>
        <v>5952100.5700000003</v>
      </c>
      <c r="D179" s="3">
        <f t="shared" si="31"/>
        <v>1577904.36</v>
      </c>
      <c r="E179" s="3">
        <f t="shared" si="31"/>
        <v>214135.77</v>
      </c>
      <c r="F179" s="3">
        <f t="shared" si="32"/>
        <v>200143.27</v>
      </c>
      <c r="G179" s="3">
        <f t="shared" si="32"/>
        <v>155953.18</v>
      </c>
      <c r="H179" s="3">
        <f t="shared" si="32"/>
        <v>259497.03</v>
      </c>
      <c r="I179" s="3">
        <f t="shared" si="32"/>
        <v>3254673</v>
      </c>
      <c r="J179" s="3">
        <f t="shared" si="34"/>
        <v>10052.65</v>
      </c>
      <c r="K179" s="3">
        <f t="shared" si="34"/>
        <v>30951.17</v>
      </c>
      <c r="L179" s="3">
        <f t="shared" si="34"/>
        <v>0</v>
      </c>
      <c r="M179" s="3">
        <f t="shared" si="35"/>
        <v>27517.309999999998</v>
      </c>
      <c r="N179" s="3">
        <f t="shared" si="36"/>
        <v>11682928.310000001</v>
      </c>
    </row>
    <row r="180" spans="1:14" x14ac:dyDescent="0.2">
      <c r="A180" s="43" t="s">
        <v>41</v>
      </c>
      <c r="B180" s="44"/>
      <c r="C180" s="15">
        <f>SUM(C160:C179)</f>
        <v>154596702.60999998</v>
      </c>
      <c r="D180" s="15">
        <f t="shared" ref="D180:N180" si="37">SUM(D160:D179)</f>
        <v>49951808</v>
      </c>
      <c r="E180" s="15">
        <f t="shared" si="37"/>
        <v>4459175.5499999989</v>
      </c>
      <c r="F180" s="15">
        <f>SUM(F160:F179)</f>
        <v>4327007.18</v>
      </c>
      <c r="G180" s="15">
        <f>SUM(G160:G179)</f>
        <v>3802484.48</v>
      </c>
      <c r="H180" s="15">
        <f>SUM(H160:H179)</f>
        <v>6638547.5999999996</v>
      </c>
      <c r="I180" s="15">
        <f t="shared" si="37"/>
        <v>29026427</v>
      </c>
      <c r="J180" s="15">
        <f t="shared" si="37"/>
        <v>199839.14999999997</v>
      </c>
      <c r="K180" s="15">
        <f t="shared" si="37"/>
        <v>615285.45000000007</v>
      </c>
      <c r="L180" s="15">
        <f t="shared" si="37"/>
        <v>0</v>
      </c>
      <c r="M180" s="15">
        <f t="shared" si="37"/>
        <v>656746.76</v>
      </c>
      <c r="N180" s="15">
        <f t="shared" si="37"/>
        <v>254274023.77999994</v>
      </c>
    </row>
    <row r="181" spans="1:14" x14ac:dyDescent="0.2">
      <c r="A181" s="26" t="s">
        <v>43</v>
      </c>
      <c r="B181" s="50" t="s">
        <v>44</v>
      </c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</row>
    <row r="182" spans="1:14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5" spans="1:14" x14ac:dyDescent="0.2">
      <c r="A185" s="45" t="s">
        <v>46</v>
      </c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</row>
    <row r="186" spans="1:14" x14ac:dyDescent="0.2">
      <c r="M186" s="5"/>
      <c r="N186" s="5"/>
    </row>
    <row r="187" spans="1:14" x14ac:dyDescent="0.2">
      <c r="A187" s="40" t="s">
        <v>0</v>
      </c>
      <c r="B187" s="40" t="s">
        <v>36</v>
      </c>
      <c r="C187" s="34" t="s">
        <v>27</v>
      </c>
      <c r="D187" s="34" t="s">
        <v>28</v>
      </c>
      <c r="E187" s="34" t="s">
        <v>26</v>
      </c>
      <c r="F187" s="34" t="s">
        <v>29</v>
      </c>
      <c r="G187" s="34" t="s">
        <v>30</v>
      </c>
      <c r="H187" s="34" t="s">
        <v>38</v>
      </c>
      <c r="I187" s="46" t="s">
        <v>31</v>
      </c>
      <c r="J187" s="34" t="s">
        <v>32</v>
      </c>
      <c r="K187" s="34" t="s">
        <v>33</v>
      </c>
      <c r="L187" s="34" t="s">
        <v>34</v>
      </c>
      <c r="M187" s="34" t="s">
        <v>35</v>
      </c>
      <c r="N187" s="49"/>
    </row>
    <row r="188" spans="1:14" x14ac:dyDescent="0.2">
      <c r="A188" s="41"/>
      <c r="B188" s="41"/>
      <c r="C188" s="35"/>
      <c r="D188" s="35"/>
      <c r="E188" s="35"/>
      <c r="F188" s="35"/>
      <c r="G188" s="35"/>
      <c r="H188" s="35"/>
      <c r="I188" s="47"/>
      <c r="J188" s="35"/>
      <c r="K188" s="35"/>
      <c r="L188" s="35"/>
      <c r="M188" s="35"/>
      <c r="N188" s="49"/>
    </row>
    <row r="189" spans="1:14" x14ac:dyDescent="0.2">
      <c r="A189" s="42"/>
      <c r="B189" s="42"/>
      <c r="C189" s="36"/>
      <c r="D189" s="36"/>
      <c r="E189" s="36"/>
      <c r="F189" s="36"/>
      <c r="G189" s="36"/>
      <c r="H189" s="36"/>
      <c r="I189" s="48"/>
      <c r="J189" s="36"/>
      <c r="K189" s="36"/>
      <c r="L189" s="36"/>
      <c r="M189" s="36"/>
      <c r="N189" s="49"/>
    </row>
    <row r="190" spans="1:14" x14ac:dyDescent="0.2">
      <c r="A190" s="6">
        <v>1</v>
      </c>
      <c r="B190" s="4" t="s">
        <v>2</v>
      </c>
      <c r="C190" s="27">
        <v>3875021.75</v>
      </c>
      <c r="D190" s="3">
        <v>1361201.13</v>
      </c>
      <c r="E190" s="3">
        <v>83587.27</v>
      </c>
      <c r="F190" s="3">
        <v>145644.46</v>
      </c>
      <c r="G190" s="3">
        <v>121540.04</v>
      </c>
      <c r="H190" s="3">
        <v>253510.49</v>
      </c>
      <c r="I190" s="3">
        <v>254218</v>
      </c>
      <c r="J190" s="3">
        <v>7321.45</v>
      </c>
      <c r="K190" s="3">
        <v>13789.41</v>
      </c>
      <c r="L190" s="3">
        <v>0</v>
      </c>
      <c r="M190" s="3">
        <f>SUM(C190:L190)</f>
        <v>6115834</v>
      </c>
      <c r="N190" s="32"/>
    </row>
    <row r="191" spans="1:14" x14ac:dyDescent="0.2">
      <c r="A191" s="6">
        <v>2</v>
      </c>
      <c r="B191" s="4" t="s">
        <v>3</v>
      </c>
      <c r="C191" s="27">
        <v>2753842.91</v>
      </c>
      <c r="D191" s="3">
        <v>906536.16</v>
      </c>
      <c r="E191" s="3">
        <v>111489.07</v>
      </c>
      <c r="F191" s="3">
        <v>59873.02</v>
      </c>
      <c r="G191" s="3">
        <v>49394.16</v>
      </c>
      <c r="H191" s="3">
        <v>108862.26</v>
      </c>
      <c r="I191" s="3">
        <v>0</v>
      </c>
      <c r="J191" s="3">
        <v>5750.31</v>
      </c>
      <c r="K191" s="3">
        <v>10830.28</v>
      </c>
      <c r="L191" s="3">
        <v>0</v>
      </c>
      <c r="M191" s="3">
        <f t="shared" ref="M191:M209" si="38">SUM(C191:L191)</f>
        <v>4006578.17</v>
      </c>
      <c r="N191" s="32"/>
    </row>
    <row r="192" spans="1:14" x14ac:dyDescent="0.2">
      <c r="A192" s="6">
        <v>3</v>
      </c>
      <c r="B192" s="4" t="s">
        <v>18</v>
      </c>
      <c r="C192" s="27">
        <v>3179666.95</v>
      </c>
      <c r="D192" s="3">
        <v>839566.66</v>
      </c>
      <c r="E192" s="3">
        <v>116644.83</v>
      </c>
      <c r="F192" s="3">
        <v>43904.26</v>
      </c>
      <c r="G192" s="3">
        <v>36013.360000000001</v>
      </c>
      <c r="H192" s="3">
        <v>88410.77</v>
      </c>
      <c r="I192" s="3">
        <v>197978</v>
      </c>
      <c r="J192" s="3">
        <v>9422.9500000000007</v>
      </c>
      <c r="K192" s="3">
        <v>17747.43</v>
      </c>
      <c r="L192" s="3">
        <v>0</v>
      </c>
      <c r="M192" s="3">
        <f t="shared" si="38"/>
        <v>4529355.21</v>
      </c>
      <c r="N192" s="32"/>
    </row>
    <row r="193" spans="1:14" x14ac:dyDescent="0.2">
      <c r="A193" s="6">
        <v>4</v>
      </c>
      <c r="B193" s="4" t="s">
        <v>19</v>
      </c>
      <c r="C193" s="27">
        <v>4838820.1500000004</v>
      </c>
      <c r="D193" s="3">
        <v>2239900.9700000002</v>
      </c>
      <c r="E193" s="3">
        <v>100874.25</v>
      </c>
      <c r="F193" s="3">
        <v>386709.99</v>
      </c>
      <c r="G193" s="3">
        <v>435624.08</v>
      </c>
      <c r="H193" s="3">
        <v>508935.04</v>
      </c>
      <c r="I193" s="3">
        <v>7087929</v>
      </c>
      <c r="J193" s="3">
        <v>18263.87</v>
      </c>
      <c r="K193" s="3">
        <v>34398.639999999999</v>
      </c>
      <c r="L193" s="3">
        <v>0</v>
      </c>
      <c r="M193" s="3">
        <f t="shared" si="38"/>
        <v>15651455.99</v>
      </c>
      <c r="N193" s="32"/>
    </row>
    <row r="194" spans="1:14" x14ac:dyDescent="0.2">
      <c r="A194" s="6">
        <v>5</v>
      </c>
      <c r="B194" s="4" t="s">
        <v>4</v>
      </c>
      <c r="C194" s="27">
        <v>5170569.9800000004</v>
      </c>
      <c r="D194" s="3">
        <v>1837563.99</v>
      </c>
      <c r="E194" s="3">
        <v>70394.570000000007</v>
      </c>
      <c r="F194" s="3">
        <v>269038.38</v>
      </c>
      <c r="G194" s="3">
        <v>224767.35</v>
      </c>
      <c r="H194" s="3">
        <v>412484.09</v>
      </c>
      <c r="I194" s="3">
        <v>1227556</v>
      </c>
      <c r="J194" s="3">
        <v>10784.05</v>
      </c>
      <c r="K194" s="3">
        <v>20310.96</v>
      </c>
      <c r="L194" s="3">
        <v>0</v>
      </c>
      <c r="M194" s="3">
        <f t="shared" si="38"/>
        <v>9243469.370000001</v>
      </c>
      <c r="N194" s="32"/>
    </row>
    <row r="195" spans="1:14" x14ac:dyDescent="0.2">
      <c r="A195" s="6">
        <v>6</v>
      </c>
      <c r="B195" s="4" t="s">
        <v>14</v>
      </c>
      <c r="C195" s="27">
        <v>2219749.63</v>
      </c>
      <c r="D195" s="3">
        <v>606223.43999999994</v>
      </c>
      <c r="E195" s="3">
        <v>168050.87</v>
      </c>
      <c r="F195" s="3">
        <v>134040.78</v>
      </c>
      <c r="G195" s="3">
        <v>106022.98</v>
      </c>
      <c r="H195" s="3">
        <v>480496.45</v>
      </c>
      <c r="I195" s="3">
        <v>18327</v>
      </c>
      <c r="J195" s="3">
        <v>7253.34</v>
      </c>
      <c r="K195" s="3">
        <v>13661.14</v>
      </c>
      <c r="L195" s="3">
        <v>0</v>
      </c>
      <c r="M195" s="3">
        <f t="shared" si="38"/>
        <v>3753825.63</v>
      </c>
      <c r="N195" s="32"/>
    </row>
    <row r="196" spans="1:14" x14ac:dyDescent="0.2">
      <c r="A196" s="6">
        <v>7</v>
      </c>
      <c r="B196" s="4" t="s">
        <v>15</v>
      </c>
      <c r="C196" s="27">
        <v>2371129.08</v>
      </c>
      <c r="D196" s="3">
        <v>555714.66</v>
      </c>
      <c r="E196" s="3">
        <v>165321.35</v>
      </c>
      <c r="F196" s="3">
        <v>45025.49</v>
      </c>
      <c r="G196" s="3">
        <v>36546.54</v>
      </c>
      <c r="H196" s="3">
        <v>133503.82999999999</v>
      </c>
      <c r="I196" s="3">
        <v>0</v>
      </c>
      <c r="J196" s="3">
        <v>8133.55</v>
      </c>
      <c r="K196" s="3">
        <v>15318.93</v>
      </c>
      <c r="L196" s="3">
        <v>0</v>
      </c>
      <c r="M196" s="3">
        <f t="shared" si="38"/>
        <v>3330693.4300000006</v>
      </c>
      <c r="N196" s="32"/>
    </row>
    <row r="197" spans="1:14" x14ac:dyDescent="0.2">
      <c r="A197" s="6">
        <v>8</v>
      </c>
      <c r="B197" s="4" t="s">
        <v>5</v>
      </c>
      <c r="C197" s="27">
        <v>3384803.66</v>
      </c>
      <c r="D197" s="3">
        <v>1188445.45</v>
      </c>
      <c r="E197" s="3">
        <v>92382.399999999994</v>
      </c>
      <c r="F197" s="3">
        <v>109128.47</v>
      </c>
      <c r="G197" s="3">
        <v>90348.58</v>
      </c>
      <c r="H197" s="3">
        <v>177818.71</v>
      </c>
      <c r="I197" s="3">
        <v>1030412</v>
      </c>
      <c r="J197" s="3">
        <v>6406.13</v>
      </c>
      <c r="K197" s="3">
        <v>12065.48</v>
      </c>
      <c r="L197" s="3">
        <v>0</v>
      </c>
      <c r="M197" s="3">
        <f t="shared" si="38"/>
        <v>6091810.8800000008</v>
      </c>
      <c r="N197" s="32"/>
    </row>
    <row r="198" spans="1:14" x14ac:dyDescent="0.2">
      <c r="A198" s="6">
        <v>9</v>
      </c>
      <c r="B198" s="4" t="s">
        <v>6</v>
      </c>
      <c r="C198" s="27">
        <v>3102154.4</v>
      </c>
      <c r="D198" s="3">
        <v>1018940.98</v>
      </c>
      <c r="E198" s="3">
        <v>100874.25</v>
      </c>
      <c r="F198" s="3">
        <v>68190.649999999994</v>
      </c>
      <c r="G198" s="3">
        <v>55846.45</v>
      </c>
      <c r="H198" s="3">
        <v>153285.60999999999</v>
      </c>
      <c r="I198" s="3">
        <v>0</v>
      </c>
      <c r="J198" s="3">
        <v>6330.48</v>
      </c>
      <c r="K198" s="3">
        <v>11923</v>
      </c>
      <c r="L198" s="3">
        <v>0</v>
      </c>
      <c r="M198" s="3">
        <f t="shared" si="38"/>
        <v>4517545.8200000012</v>
      </c>
      <c r="N198" s="32"/>
    </row>
    <row r="199" spans="1:14" x14ac:dyDescent="0.2">
      <c r="A199" s="6">
        <v>10</v>
      </c>
      <c r="B199" s="4" t="s">
        <v>13</v>
      </c>
      <c r="C199" s="27">
        <v>2060323.87</v>
      </c>
      <c r="D199" s="3">
        <v>588811.34</v>
      </c>
      <c r="E199" s="3">
        <v>159104.1</v>
      </c>
      <c r="F199" s="3">
        <v>51447.82</v>
      </c>
      <c r="G199" s="3">
        <v>41921.71</v>
      </c>
      <c r="H199" s="3">
        <v>154022</v>
      </c>
      <c r="I199" s="3">
        <v>0</v>
      </c>
      <c r="J199" s="3">
        <v>5624.56</v>
      </c>
      <c r="K199" s="3">
        <v>10593.44</v>
      </c>
      <c r="L199" s="3">
        <v>0</v>
      </c>
      <c r="M199" s="3">
        <f t="shared" si="38"/>
        <v>3071848.84</v>
      </c>
      <c r="N199" s="32"/>
    </row>
    <row r="200" spans="1:14" x14ac:dyDescent="0.2">
      <c r="A200" s="6">
        <v>11</v>
      </c>
      <c r="B200" s="4" t="s">
        <v>7</v>
      </c>
      <c r="C200" s="27">
        <v>3313518.44</v>
      </c>
      <c r="D200" s="3">
        <v>1270185.47</v>
      </c>
      <c r="E200" s="3">
        <v>99964.41</v>
      </c>
      <c r="F200" s="3">
        <v>134835.65</v>
      </c>
      <c r="G200" s="3">
        <v>111864.45</v>
      </c>
      <c r="H200" s="3">
        <v>335773.12</v>
      </c>
      <c r="I200" s="3">
        <v>22504</v>
      </c>
      <c r="J200" s="3">
        <v>7622.87</v>
      </c>
      <c r="K200" s="3">
        <v>14357.1</v>
      </c>
      <c r="L200" s="3">
        <v>0</v>
      </c>
      <c r="M200" s="3">
        <f t="shared" si="38"/>
        <v>5310625.5100000007</v>
      </c>
      <c r="N200" s="32"/>
    </row>
    <row r="201" spans="1:14" x14ac:dyDescent="0.2">
      <c r="A201" s="6">
        <v>12</v>
      </c>
      <c r="B201" s="4" t="s">
        <v>8</v>
      </c>
      <c r="C201" s="27">
        <v>3479978.77</v>
      </c>
      <c r="D201" s="3">
        <v>1208251.3600000001</v>
      </c>
      <c r="E201" s="3">
        <v>88894.67</v>
      </c>
      <c r="F201" s="3">
        <v>89430.48</v>
      </c>
      <c r="G201" s="3">
        <v>72975.789999999994</v>
      </c>
      <c r="H201" s="3">
        <v>171838.02</v>
      </c>
      <c r="I201" s="3">
        <v>319144</v>
      </c>
      <c r="J201" s="3">
        <v>6153.51</v>
      </c>
      <c r="K201" s="3">
        <v>11589.68</v>
      </c>
      <c r="L201" s="3">
        <v>0</v>
      </c>
      <c r="M201" s="3">
        <f t="shared" si="38"/>
        <v>5448256.2799999993</v>
      </c>
      <c r="N201" s="32"/>
    </row>
    <row r="202" spans="1:14" x14ac:dyDescent="0.2">
      <c r="A202" s="6">
        <v>13</v>
      </c>
      <c r="B202" s="4" t="s">
        <v>9</v>
      </c>
      <c r="C202" s="28">
        <v>4794193.68</v>
      </c>
      <c r="D202" s="3">
        <v>1728956.43</v>
      </c>
      <c r="E202" s="3">
        <v>69939.649999999994</v>
      </c>
      <c r="F202" s="3">
        <v>159700.10999999999</v>
      </c>
      <c r="G202" s="3">
        <v>131004.88</v>
      </c>
      <c r="H202" s="3">
        <v>225692.28</v>
      </c>
      <c r="I202" s="3">
        <v>2145515</v>
      </c>
      <c r="J202" s="3">
        <v>7931.15</v>
      </c>
      <c r="K202" s="3">
        <v>14937.74</v>
      </c>
      <c r="L202" s="3">
        <v>0</v>
      </c>
      <c r="M202" s="3">
        <f t="shared" si="38"/>
        <v>9277870.9200000018</v>
      </c>
      <c r="N202" s="32"/>
    </row>
    <row r="203" spans="1:14" x14ac:dyDescent="0.2">
      <c r="A203" s="6">
        <v>14</v>
      </c>
      <c r="B203" s="4" t="s">
        <v>24</v>
      </c>
      <c r="C203" s="27">
        <v>2396714.14</v>
      </c>
      <c r="D203" s="3">
        <v>757039.86</v>
      </c>
      <c r="E203" s="3">
        <v>125439.97</v>
      </c>
      <c r="F203" s="3">
        <v>29830.18</v>
      </c>
      <c r="G203" s="3">
        <v>24736.01</v>
      </c>
      <c r="H203" s="3">
        <v>55563.74</v>
      </c>
      <c r="I203" s="3">
        <v>205923</v>
      </c>
      <c r="J203" s="3">
        <v>5109.55</v>
      </c>
      <c r="K203" s="3">
        <v>9623.4500000000007</v>
      </c>
      <c r="L203" s="3">
        <v>0</v>
      </c>
      <c r="M203" s="3">
        <f t="shared" si="38"/>
        <v>3609979.9000000004</v>
      </c>
      <c r="N203" s="32"/>
    </row>
    <row r="204" spans="1:14" x14ac:dyDescent="0.2">
      <c r="A204" s="6">
        <v>15</v>
      </c>
      <c r="B204" s="4" t="s">
        <v>23</v>
      </c>
      <c r="C204" s="27">
        <v>3066395.89</v>
      </c>
      <c r="D204" s="3">
        <v>1032277.14</v>
      </c>
      <c r="E204" s="3">
        <v>100874.25</v>
      </c>
      <c r="F204" s="3">
        <v>91077.22</v>
      </c>
      <c r="G204" s="3">
        <v>75414.64</v>
      </c>
      <c r="H204" s="3">
        <v>151268.1</v>
      </c>
      <c r="I204" s="3">
        <v>2081891</v>
      </c>
      <c r="J204" s="3">
        <v>6084.77</v>
      </c>
      <c r="K204" s="3">
        <v>11460.21</v>
      </c>
      <c r="L204" s="3">
        <v>0</v>
      </c>
      <c r="M204" s="3">
        <f t="shared" si="38"/>
        <v>6616743.2199999988</v>
      </c>
      <c r="N204" s="32"/>
    </row>
    <row r="205" spans="1:14" x14ac:dyDescent="0.2">
      <c r="A205" s="6">
        <v>16</v>
      </c>
      <c r="B205" s="4" t="s">
        <v>22</v>
      </c>
      <c r="C205" s="27">
        <v>8350946.1500000004</v>
      </c>
      <c r="D205" s="3">
        <v>3838499.34</v>
      </c>
      <c r="E205" s="3">
        <v>49619.86</v>
      </c>
      <c r="F205" s="3">
        <v>358414.97</v>
      </c>
      <c r="G205" s="3">
        <v>297566.03000000003</v>
      </c>
      <c r="H205" s="3">
        <v>571339.51</v>
      </c>
      <c r="I205" s="3">
        <v>2774134</v>
      </c>
      <c r="J205" s="3">
        <v>12905.65</v>
      </c>
      <c r="K205" s="3">
        <v>24306.83</v>
      </c>
      <c r="L205" s="3">
        <v>0</v>
      </c>
      <c r="M205" s="3">
        <f t="shared" si="38"/>
        <v>16277732.34</v>
      </c>
      <c r="N205" s="32"/>
    </row>
    <row r="206" spans="1:14" x14ac:dyDescent="0.2">
      <c r="A206" s="6">
        <v>17</v>
      </c>
      <c r="B206" s="4" t="s">
        <v>10</v>
      </c>
      <c r="C206" s="27">
        <v>3784873.15</v>
      </c>
      <c r="D206" s="3">
        <v>1301516.03</v>
      </c>
      <c r="E206" s="3">
        <v>85710.23</v>
      </c>
      <c r="F206" s="3">
        <v>156215.17000000001</v>
      </c>
      <c r="G206" s="3">
        <v>129619.47</v>
      </c>
      <c r="H206" s="3">
        <v>302633.42</v>
      </c>
      <c r="I206" s="3">
        <v>446692</v>
      </c>
      <c r="J206" s="3">
        <v>7341.96</v>
      </c>
      <c r="K206" s="3">
        <v>13828.04</v>
      </c>
      <c r="L206" s="3">
        <v>0</v>
      </c>
      <c r="M206" s="3">
        <f t="shared" si="38"/>
        <v>6228429.4699999997</v>
      </c>
      <c r="N206" s="32"/>
    </row>
    <row r="207" spans="1:14" x14ac:dyDescent="0.2">
      <c r="A207" s="6">
        <v>18</v>
      </c>
      <c r="B207" s="4" t="s">
        <v>1</v>
      </c>
      <c r="C207" s="27">
        <v>36660591.789999999</v>
      </c>
      <c r="D207" s="3">
        <v>15117008.789999999</v>
      </c>
      <c r="E207" s="3">
        <v>29451.71</v>
      </c>
      <c r="F207" s="3">
        <v>1443179.26</v>
      </c>
      <c r="G207" s="3">
        <v>1506298.24</v>
      </c>
      <c r="H207" s="3">
        <v>1930982.38</v>
      </c>
      <c r="I207" s="3">
        <v>2675405</v>
      </c>
      <c r="J207" s="3">
        <v>43923.33</v>
      </c>
      <c r="K207" s="3">
        <v>82726.33</v>
      </c>
      <c r="L207" s="3">
        <v>0</v>
      </c>
      <c r="M207" s="3">
        <f t="shared" si="38"/>
        <v>59489566.829999998</v>
      </c>
      <c r="N207" s="32"/>
    </row>
    <row r="208" spans="1:14" x14ac:dyDescent="0.2">
      <c r="A208" s="6">
        <v>19</v>
      </c>
      <c r="B208" s="4" t="s">
        <v>11</v>
      </c>
      <c r="C208" s="27">
        <v>4021741.99</v>
      </c>
      <c r="D208" s="3">
        <v>1573021.63</v>
      </c>
      <c r="E208" s="3">
        <v>81009.38</v>
      </c>
      <c r="F208" s="3">
        <v>119649.95</v>
      </c>
      <c r="G208" s="3">
        <v>99026.55</v>
      </c>
      <c r="H208" s="3">
        <v>181804.67</v>
      </c>
      <c r="I208" s="3">
        <v>0</v>
      </c>
      <c r="J208" s="3">
        <v>7423.02</v>
      </c>
      <c r="K208" s="3">
        <v>13980.7</v>
      </c>
      <c r="L208" s="3">
        <v>0</v>
      </c>
      <c r="M208" s="3">
        <f t="shared" si="38"/>
        <v>6097657.8899999997</v>
      </c>
      <c r="N208" s="32"/>
    </row>
    <row r="209" spans="1:14" x14ac:dyDescent="0.2">
      <c r="A209" s="6">
        <v>20</v>
      </c>
      <c r="B209" s="4" t="s">
        <v>12</v>
      </c>
      <c r="C209" s="27">
        <v>3868916.25</v>
      </c>
      <c r="D209" s="3">
        <v>1308908.17</v>
      </c>
      <c r="E209" s="3">
        <v>93595.49</v>
      </c>
      <c r="F209" s="3">
        <v>186849.04</v>
      </c>
      <c r="G209" s="3">
        <v>155953.17000000001</v>
      </c>
      <c r="H209" s="3">
        <v>258999.69</v>
      </c>
      <c r="I209" s="3">
        <v>1763256</v>
      </c>
      <c r="J209" s="3">
        <v>10052.65</v>
      </c>
      <c r="K209" s="3">
        <v>18933.46</v>
      </c>
      <c r="L209" s="3">
        <v>0</v>
      </c>
      <c r="M209" s="3">
        <f t="shared" si="38"/>
        <v>7665463.9200000009</v>
      </c>
      <c r="N209" s="32"/>
    </row>
    <row r="210" spans="1:14" x14ac:dyDescent="0.2">
      <c r="A210" s="43" t="s">
        <v>41</v>
      </c>
      <c r="B210" s="44"/>
      <c r="C210" s="15">
        <f>SUM(C190:C209)</f>
        <v>106693952.63</v>
      </c>
      <c r="D210" s="15">
        <f t="shared" ref="D210:M210" si="39">SUM(D190:D209)</f>
        <v>40278569.000000007</v>
      </c>
      <c r="E210" s="15">
        <f t="shared" si="39"/>
        <v>1993222.5799999998</v>
      </c>
      <c r="F210" s="15">
        <f>SUM(F190:F209)</f>
        <v>4082185.3499999996</v>
      </c>
      <c r="G210" s="15">
        <f>SUM(G190:G209)</f>
        <v>3802484.4799999995</v>
      </c>
      <c r="H210" s="15">
        <f>SUM(H190:H209)</f>
        <v>6657224.1800000006</v>
      </c>
      <c r="I210" s="15">
        <f t="shared" si="39"/>
        <v>22250884</v>
      </c>
      <c r="J210" s="15">
        <f t="shared" si="39"/>
        <v>199839.14999999997</v>
      </c>
      <c r="K210" s="15">
        <f t="shared" si="39"/>
        <v>376382.25000000006</v>
      </c>
      <c r="L210" s="15">
        <f t="shared" si="39"/>
        <v>0</v>
      </c>
      <c r="M210" s="15">
        <f t="shared" si="39"/>
        <v>186334743.61999997</v>
      </c>
      <c r="N210" s="33"/>
    </row>
  </sheetData>
  <mergeCells count="103">
    <mergeCell ref="E11:E13"/>
    <mergeCell ref="F11:F13"/>
    <mergeCell ref="A7:N7"/>
    <mergeCell ref="A63:B63"/>
    <mergeCell ref="A3:N3"/>
    <mergeCell ref="A4:N4"/>
    <mergeCell ref="A5:N5"/>
    <mergeCell ref="A38:N38"/>
    <mergeCell ref="B40:B42"/>
    <mergeCell ref="C40:C42"/>
    <mergeCell ref="D40:D42"/>
    <mergeCell ref="E40:E42"/>
    <mergeCell ref="F40:F42"/>
    <mergeCell ref="G40:G42"/>
    <mergeCell ref="I40:I42"/>
    <mergeCell ref="J40:J42"/>
    <mergeCell ref="A9:N9"/>
    <mergeCell ref="A11:A13"/>
    <mergeCell ref="L40:L42"/>
    <mergeCell ref="K40:K42"/>
    <mergeCell ref="H40:H42"/>
    <mergeCell ref="A40:A42"/>
    <mergeCell ref="N40:N42"/>
    <mergeCell ref="M40:M42"/>
    <mergeCell ref="L11:L13"/>
    <mergeCell ref="N11:N13"/>
    <mergeCell ref="A34:B34"/>
    <mergeCell ref="A67:N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G11:G13"/>
    <mergeCell ref="H11:H13"/>
    <mergeCell ref="I11:I13"/>
    <mergeCell ref="J11:J13"/>
    <mergeCell ref="K11:K13"/>
    <mergeCell ref="B11:B13"/>
    <mergeCell ref="C11:C13"/>
    <mergeCell ref="D11:D13"/>
    <mergeCell ref="G157:G159"/>
    <mergeCell ref="H157:H159"/>
    <mergeCell ref="I157:I159"/>
    <mergeCell ref="J157:J159"/>
    <mergeCell ref="K157:K159"/>
    <mergeCell ref="L157:L159"/>
    <mergeCell ref="N157:N159"/>
    <mergeCell ref="N69:N71"/>
    <mergeCell ref="A92:B92"/>
    <mergeCell ref="A95:F95"/>
    <mergeCell ref="A97:A99"/>
    <mergeCell ref="B97:B99"/>
    <mergeCell ref="C97:C99"/>
    <mergeCell ref="D97:D99"/>
    <mergeCell ref="E97:E99"/>
    <mergeCell ref="F97:F99"/>
    <mergeCell ref="A210:B210"/>
    <mergeCell ref="A185:N185"/>
    <mergeCell ref="A187:A189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N187:N189"/>
    <mergeCell ref="M187:M189"/>
    <mergeCell ref="A150:B150"/>
    <mergeCell ref="M11:M13"/>
    <mergeCell ref="M69:M71"/>
    <mergeCell ref="M157:M159"/>
    <mergeCell ref="A124:F125"/>
    <mergeCell ref="A127:A129"/>
    <mergeCell ref="B127:B129"/>
    <mergeCell ref="C127:C129"/>
    <mergeCell ref="D127:D129"/>
    <mergeCell ref="E127:E129"/>
    <mergeCell ref="F127:F129"/>
    <mergeCell ref="A180:B180"/>
    <mergeCell ref="B181:N181"/>
    <mergeCell ref="B182:N182"/>
    <mergeCell ref="A120:B120"/>
    <mergeCell ref="A154:N154"/>
    <mergeCell ref="A155:N155"/>
    <mergeCell ref="A157:A159"/>
    <mergeCell ref="B157:B159"/>
    <mergeCell ref="C157:C159"/>
    <mergeCell ref="D157:D159"/>
    <mergeCell ref="E157:E159"/>
    <mergeCell ref="F157:F159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2020-04-22T22:39:38Z</dcterms:modified>
</cp:coreProperties>
</file>